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599da506d060d2f/Chelmsford AC/Events 2019/Southern U17 Intercounties/"/>
    </mc:Choice>
  </mc:AlternateContent>
  <xr:revisionPtr revIDLastSave="7" documentId="8_{CC7B426B-80DD-46B6-998F-1B584E7B7834}" xr6:coauthVersionLast="43" xr6:coauthVersionMax="43" xr10:uidLastSave="{329AB545-8C3E-401D-9415-38A3F75B771B}"/>
  <bookViews>
    <workbookView xWindow="-108" yWindow="-108" windowWidth="23256" windowHeight="12576" xr2:uid="{D1D81271-0BCD-43BB-8577-0E56E3D80A38}"/>
  </bookViews>
  <sheets>
    <sheet name="Declarations" sheetId="1" r:id="rId1"/>
    <sheet name="Results - Men" sheetId="2" r:id="rId2"/>
    <sheet name="Results - Women" sheetId="3" r:id="rId3"/>
  </sheets>
  <externalReferences>
    <externalReference r:id="rId4"/>
  </externalReferences>
  <definedNames>
    <definedName name="MDiscus">[1]Dec!$B$456:$J$460</definedName>
    <definedName name="MHammer">[1]Dec!$B$461:$J$465</definedName>
    <definedName name="MHigh_Jump">[1]Dec!$B$466:$J$470</definedName>
    <definedName name="MJavelin">[1]Dec!$B$471:$J$475</definedName>
    <definedName name="MLong_Jump">[1]Dec!$B$476:$J$480</definedName>
    <definedName name="MPole_Vault">[1]Dec!$B$481:$J$485</definedName>
    <definedName name="MSA">[1]Dec!$A$11:$M$29</definedName>
    <definedName name="MSB">[1]Dec!$A$31:$M$47</definedName>
    <definedName name="MShot">[1]Dec!$B$486:$J$490</definedName>
    <definedName name="MTriple_Jump">[1]Dec!$B$491:$J$495</definedName>
    <definedName name="Teams">[1]Dec!$A$5:$H$8</definedName>
    <definedName name="WDiscus">[1]Dec!$M$456:$U$460</definedName>
    <definedName name="WHammer">[1]Dec!$M$461:$U$465</definedName>
    <definedName name="WHigh_Jump">[1]Dec!$M$466:$U$470</definedName>
    <definedName name="WJavelin">[1]Dec!$M$471:$U$475</definedName>
    <definedName name="WLong_Jump">[1]Dec!$M$476:$U$480</definedName>
    <definedName name="WPole_Vault">[1]Dec!$M$481:$U$485</definedName>
    <definedName name="WSA">[1]Dec!$A$50:$M$68</definedName>
    <definedName name="WSB">[1]Dec!$A$70:$M$86</definedName>
    <definedName name="WShot">[1]Dec!$M$486:$U$490</definedName>
    <definedName name="WTriple_Jump">[1]Dec!$M$491:$U$495</definedName>
  </definedNames>
  <calcPr calcId="191029"/>
  <pivotCaches>
    <pivotCache cacheId="0" r:id="rId5"/>
    <pivotCache cacheId="1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1" i="2" l="1"/>
  <c r="C251" i="2"/>
  <c r="L58" i="2" l="1"/>
  <c r="K58" i="3" l="1"/>
  <c r="K59" i="3"/>
  <c r="K60" i="3"/>
  <c r="K61" i="3"/>
  <c r="K62" i="3"/>
  <c r="K63" i="3"/>
  <c r="K64" i="3"/>
  <c r="K57" i="3"/>
  <c r="L17" i="3"/>
  <c r="L18" i="3"/>
  <c r="L19" i="3"/>
  <c r="L20" i="3"/>
  <c r="L21" i="3"/>
  <c r="L22" i="3"/>
  <c r="L23" i="3"/>
  <c r="L17" i="2"/>
  <c r="L18" i="2"/>
  <c r="L19" i="2"/>
  <c r="L20" i="2"/>
  <c r="L21" i="2"/>
  <c r="L22" i="2"/>
  <c r="L23" i="2"/>
  <c r="K238" i="2"/>
  <c r="K239" i="2"/>
  <c r="K240" i="2"/>
  <c r="K241" i="2"/>
  <c r="K242" i="2"/>
  <c r="K243" i="2"/>
  <c r="K244" i="2"/>
  <c r="K237" i="2"/>
  <c r="C238" i="2"/>
  <c r="C239" i="2"/>
  <c r="C240" i="2"/>
  <c r="C241" i="2"/>
  <c r="C242" i="2"/>
  <c r="C243" i="2"/>
  <c r="C244" i="2"/>
  <c r="C237" i="2"/>
  <c r="K227" i="2"/>
  <c r="K228" i="2"/>
  <c r="K229" i="2"/>
  <c r="K230" i="2"/>
  <c r="K231" i="2"/>
  <c r="K232" i="2"/>
  <c r="K233" i="2"/>
  <c r="K226" i="2"/>
  <c r="C227" i="2"/>
  <c r="C228" i="2"/>
  <c r="C229" i="2"/>
  <c r="C230" i="2"/>
  <c r="C231" i="2"/>
  <c r="C232" i="2"/>
  <c r="C233" i="2"/>
  <c r="C226" i="2"/>
  <c r="K216" i="2"/>
  <c r="K217" i="2"/>
  <c r="K218" i="2"/>
  <c r="K219" i="2"/>
  <c r="K220" i="2"/>
  <c r="K221" i="2"/>
  <c r="K222" i="2"/>
  <c r="K215" i="2"/>
  <c r="C216" i="2"/>
  <c r="C217" i="2"/>
  <c r="C218" i="2"/>
  <c r="C219" i="2"/>
  <c r="C220" i="2"/>
  <c r="C221" i="2"/>
  <c r="C222" i="2"/>
  <c r="C215" i="2"/>
  <c r="K205" i="2"/>
  <c r="K206" i="2"/>
  <c r="K207" i="2"/>
  <c r="K208" i="2"/>
  <c r="K209" i="2"/>
  <c r="K210" i="2"/>
  <c r="K211" i="2"/>
  <c r="K204" i="2"/>
  <c r="C205" i="2"/>
  <c r="C206" i="2"/>
  <c r="C207" i="2"/>
  <c r="C208" i="2"/>
  <c r="C209" i="2"/>
  <c r="C210" i="2"/>
  <c r="C211" i="2"/>
  <c r="C204" i="2"/>
  <c r="K194" i="2"/>
  <c r="K195" i="2"/>
  <c r="K196" i="2"/>
  <c r="K197" i="2"/>
  <c r="K198" i="2"/>
  <c r="K199" i="2"/>
  <c r="K200" i="2"/>
  <c r="K193" i="2"/>
  <c r="K183" i="2"/>
  <c r="K184" i="2"/>
  <c r="K185" i="2"/>
  <c r="K186" i="2"/>
  <c r="K187" i="2"/>
  <c r="K188" i="2"/>
  <c r="K189" i="2"/>
  <c r="K182" i="2"/>
  <c r="C183" i="2"/>
  <c r="C184" i="2"/>
  <c r="C185" i="2"/>
  <c r="C186" i="2"/>
  <c r="C187" i="2"/>
  <c r="C188" i="2"/>
  <c r="C189" i="2"/>
  <c r="C182" i="2"/>
  <c r="K172" i="2"/>
  <c r="K173" i="2"/>
  <c r="K174" i="2"/>
  <c r="K175" i="2"/>
  <c r="K176" i="2"/>
  <c r="K177" i="2"/>
  <c r="K178" i="2"/>
  <c r="K171" i="2"/>
  <c r="C172" i="2"/>
  <c r="C173" i="2"/>
  <c r="C174" i="2"/>
  <c r="C175" i="2"/>
  <c r="C176" i="2"/>
  <c r="C177" i="2"/>
  <c r="C178" i="2"/>
  <c r="C171" i="2"/>
  <c r="K161" i="2"/>
  <c r="K162" i="2"/>
  <c r="K163" i="2"/>
  <c r="K164" i="2"/>
  <c r="K165" i="2"/>
  <c r="K166" i="2"/>
  <c r="K167" i="2"/>
  <c r="K160" i="2"/>
  <c r="C161" i="2"/>
  <c r="C162" i="2"/>
  <c r="C163" i="2"/>
  <c r="C164" i="2"/>
  <c r="C165" i="2"/>
  <c r="C166" i="2"/>
  <c r="C167" i="2"/>
  <c r="C16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20" i="2"/>
  <c r="K110" i="2"/>
  <c r="K111" i="2"/>
  <c r="K112" i="2"/>
  <c r="K113" i="2"/>
  <c r="K114" i="2"/>
  <c r="K115" i="2"/>
  <c r="K116" i="2"/>
  <c r="K109" i="2"/>
  <c r="C110" i="2"/>
  <c r="C111" i="2"/>
  <c r="C112" i="2"/>
  <c r="C113" i="2"/>
  <c r="C114" i="2"/>
  <c r="C115" i="2"/>
  <c r="C116" i="2"/>
  <c r="C109" i="2"/>
  <c r="L116" i="2"/>
  <c r="AF116" i="2" s="1"/>
  <c r="L115" i="2"/>
  <c r="AF115" i="2" s="1"/>
  <c r="L114" i="2"/>
  <c r="AF114" i="2" s="1"/>
  <c r="L113" i="2"/>
  <c r="AF113" i="2" s="1"/>
  <c r="L112" i="2"/>
  <c r="AF112" i="2" s="1"/>
  <c r="L111" i="2"/>
  <c r="AF111" i="2" s="1"/>
  <c r="L110" i="2"/>
  <c r="AB110" i="2" s="1"/>
  <c r="L109" i="2"/>
  <c r="Z109" i="2" s="1"/>
  <c r="K99" i="2"/>
  <c r="K100" i="2"/>
  <c r="K101" i="2"/>
  <c r="K102" i="2"/>
  <c r="K103" i="2"/>
  <c r="K104" i="2"/>
  <c r="K105" i="2"/>
  <c r="K98" i="2"/>
  <c r="C99" i="2"/>
  <c r="C100" i="2"/>
  <c r="C101" i="2"/>
  <c r="C102" i="2"/>
  <c r="C103" i="2"/>
  <c r="C104" i="2"/>
  <c r="C105" i="2"/>
  <c r="C98" i="2"/>
  <c r="D80" i="2"/>
  <c r="D81" i="2"/>
  <c r="D82" i="2"/>
  <c r="D83" i="2"/>
  <c r="D84" i="2"/>
  <c r="D85" i="2"/>
  <c r="D87" i="2"/>
  <c r="P87" i="2" s="1"/>
  <c r="D88" i="2"/>
  <c r="P88" i="2" s="1"/>
  <c r="D89" i="2"/>
  <c r="P89" i="2" s="1"/>
  <c r="D90" i="2"/>
  <c r="R90" i="2" s="1"/>
  <c r="D91" i="2"/>
  <c r="P91" i="2" s="1"/>
  <c r="D92" i="2"/>
  <c r="P92" i="2" s="1"/>
  <c r="D93" i="2"/>
  <c r="R93" i="2" s="1"/>
  <c r="D94" i="2"/>
  <c r="R94" i="2" s="1"/>
  <c r="C80" i="2"/>
  <c r="C81" i="2"/>
  <c r="C82" i="2"/>
  <c r="C83" i="2"/>
  <c r="C84" i="2"/>
  <c r="C85" i="2"/>
  <c r="C87" i="2"/>
  <c r="C88" i="2"/>
  <c r="C89" i="2"/>
  <c r="C90" i="2"/>
  <c r="C91" i="2"/>
  <c r="C92" i="2"/>
  <c r="C93" i="2"/>
  <c r="C94" i="2"/>
  <c r="C79" i="2"/>
  <c r="K69" i="2"/>
  <c r="K70" i="2"/>
  <c r="K71" i="2"/>
  <c r="K72" i="2"/>
  <c r="K73" i="2"/>
  <c r="K74" i="2"/>
  <c r="K75" i="2"/>
  <c r="K68" i="2"/>
  <c r="C69" i="2"/>
  <c r="C70" i="2"/>
  <c r="C71" i="2"/>
  <c r="C72" i="2"/>
  <c r="C73" i="2"/>
  <c r="C74" i="2"/>
  <c r="C75" i="2"/>
  <c r="C68" i="2"/>
  <c r="W91" i="2" l="1"/>
  <c r="AF109" i="2"/>
  <c r="Y110" i="2"/>
  <c r="W90" i="2"/>
  <c r="AC110" i="2"/>
  <c r="Y115" i="2"/>
  <c r="AA109" i="2"/>
  <c r="AD110" i="2"/>
  <c r="Z115" i="2"/>
  <c r="P94" i="2"/>
  <c r="AB114" i="2"/>
  <c r="AC114" i="2"/>
  <c r="AB109" i="2"/>
  <c r="AE110" i="2"/>
  <c r="AA115" i="2"/>
  <c r="AC109" i="2"/>
  <c r="AF110" i="2"/>
  <c r="Y116" i="2"/>
  <c r="AD109" i="2"/>
  <c r="Z111" i="2"/>
  <c r="AC116" i="2"/>
  <c r="Q94" i="2"/>
  <c r="AE109" i="2"/>
  <c r="Y114" i="2"/>
  <c r="AE116" i="2"/>
  <c r="Z116" i="2"/>
  <c r="AA116" i="2"/>
  <c r="AB116" i="2"/>
  <c r="AD116" i="2"/>
  <c r="AB115" i="2"/>
  <c r="AC115" i="2"/>
  <c r="AD115" i="2"/>
  <c r="AE115" i="2"/>
  <c r="Z114" i="2"/>
  <c r="AA114" i="2"/>
  <c r="AD114" i="2"/>
  <c r="AE114" i="2"/>
  <c r="Y113" i="2"/>
  <c r="Z113" i="2"/>
  <c r="AA113" i="2"/>
  <c r="AB113" i="2"/>
  <c r="AC113" i="2"/>
  <c r="AD113" i="2"/>
  <c r="AE113" i="2"/>
  <c r="Y112" i="2"/>
  <c r="Z112" i="2"/>
  <c r="AA112" i="2"/>
  <c r="AB112" i="2"/>
  <c r="AC112" i="2"/>
  <c r="AD112" i="2"/>
  <c r="AE112" i="2"/>
  <c r="Y111" i="2"/>
  <c r="AA111" i="2"/>
  <c r="AB111" i="2"/>
  <c r="AC111" i="2"/>
  <c r="AD111" i="2"/>
  <c r="AE111" i="2"/>
  <c r="Z110" i="2"/>
  <c r="AA110" i="2"/>
  <c r="Y109" i="2"/>
  <c r="W93" i="2"/>
  <c r="T90" i="2"/>
  <c r="T93" i="2"/>
  <c r="S90" i="2"/>
  <c r="S93" i="2"/>
  <c r="Q90" i="2"/>
  <c r="W94" i="2"/>
  <c r="Q93" i="2"/>
  <c r="P90" i="2"/>
  <c r="T94" i="2"/>
  <c r="P93" i="2"/>
  <c r="W89" i="2"/>
  <c r="S94" i="2"/>
  <c r="W92" i="2"/>
  <c r="W88" i="2"/>
  <c r="W87" i="2"/>
  <c r="V94" i="2"/>
  <c r="V93" i="2"/>
  <c r="V92" i="2"/>
  <c r="V91" i="2"/>
  <c r="V90" i="2"/>
  <c r="V89" i="2"/>
  <c r="V88" i="2"/>
  <c r="V87" i="2"/>
  <c r="U94" i="2"/>
  <c r="U93" i="2"/>
  <c r="U92" i="2"/>
  <c r="U91" i="2"/>
  <c r="U90" i="2"/>
  <c r="U89" i="2"/>
  <c r="U88" i="2"/>
  <c r="U87" i="2"/>
  <c r="T92" i="2"/>
  <c r="T91" i="2"/>
  <c r="T89" i="2"/>
  <c r="T88" i="2"/>
  <c r="T87" i="2"/>
  <c r="S92" i="2"/>
  <c r="S91" i="2"/>
  <c r="S89" i="2"/>
  <c r="S88" i="2"/>
  <c r="S87" i="2"/>
  <c r="R92" i="2"/>
  <c r="R91" i="2"/>
  <c r="R89" i="2"/>
  <c r="R88" i="2"/>
  <c r="R87" i="2"/>
  <c r="Q92" i="2"/>
  <c r="Q91" i="2"/>
  <c r="Q89" i="2"/>
  <c r="Q88" i="2"/>
  <c r="Q87" i="2"/>
  <c r="L60" i="2"/>
  <c r="AF60" i="2" s="1"/>
  <c r="L61" i="2"/>
  <c r="AC61" i="2" s="1"/>
  <c r="L62" i="2"/>
  <c r="AA62" i="2" s="1"/>
  <c r="L63" i="2"/>
  <c r="AF63" i="2" s="1"/>
  <c r="L64" i="2"/>
  <c r="AA64" i="2" s="1"/>
  <c r="K58" i="2"/>
  <c r="K59" i="2"/>
  <c r="K60" i="2"/>
  <c r="K61" i="2"/>
  <c r="K62" i="2"/>
  <c r="K63" i="2"/>
  <c r="K64" i="2"/>
  <c r="K57" i="2"/>
  <c r="C58" i="2"/>
  <c r="C59" i="2"/>
  <c r="C60" i="2"/>
  <c r="C61" i="2"/>
  <c r="C62" i="2"/>
  <c r="C63" i="2"/>
  <c r="C64" i="2"/>
  <c r="C57" i="2"/>
  <c r="AF58" i="2"/>
  <c r="AE58" i="2"/>
  <c r="AD58" i="2"/>
  <c r="AC58" i="2"/>
  <c r="AB58" i="2"/>
  <c r="AA58" i="2"/>
  <c r="Z58" i="2"/>
  <c r="Y58" i="2"/>
  <c r="L59" i="2"/>
  <c r="Z59" i="2" s="1"/>
  <c r="L57" i="2"/>
  <c r="AF57" i="2" s="1"/>
  <c r="D43" i="2"/>
  <c r="D44" i="2"/>
  <c r="D45" i="2"/>
  <c r="D46" i="2"/>
  <c r="P46" i="2" s="1"/>
  <c r="D47" i="2"/>
  <c r="P47" i="2" s="1"/>
  <c r="D48" i="2"/>
  <c r="P48" i="2" s="1"/>
  <c r="D49" i="2"/>
  <c r="P49" i="2" s="1"/>
  <c r="D50" i="2"/>
  <c r="P50" i="2" s="1"/>
  <c r="D51" i="2"/>
  <c r="P51" i="2" s="1"/>
  <c r="D52" i="2"/>
  <c r="P52" i="2" s="1"/>
  <c r="D53" i="2"/>
  <c r="P53" i="2" s="1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38" i="2"/>
  <c r="K17" i="2"/>
  <c r="K18" i="2"/>
  <c r="K19" i="2"/>
  <c r="K20" i="2"/>
  <c r="K21" i="2"/>
  <c r="K22" i="2"/>
  <c r="K23" i="2"/>
  <c r="K16" i="2"/>
  <c r="K6" i="2"/>
  <c r="K7" i="2"/>
  <c r="K8" i="2"/>
  <c r="K9" i="2"/>
  <c r="K10" i="2"/>
  <c r="K11" i="2"/>
  <c r="K12" i="2"/>
  <c r="K5" i="2"/>
  <c r="C6" i="2"/>
  <c r="C7" i="2"/>
  <c r="C8" i="2"/>
  <c r="C9" i="2"/>
  <c r="C10" i="2"/>
  <c r="C11" i="2"/>
  <c r="C12" i="2"/>
  <c r="C5" i="2"/>
  <c r="K237" i="3"/>
  <c r="K238" i="3"/>
  <c r="K239" i="3"/>
  <c r="K240" i="3"/>
  <c r="K241" i="3"/>
  <c r="K242" i="3"/>
  <c r="K243" i="3"/>
  <c r="K236" i="3"/>
  <c r="C237" i="3"/>
  <c r="C238" i="3"/>
  <c r="C239" i="3"/>
  <c r="C240" i="3"/>
  <c r="C241" i="3"/>
  <c r="C242" i="3"/>
  <c r="C243" i="3"/>
  <c r="C236" i="3"/>
  <c r="K226" i="3"/>
  <c r="K227" i="3"/>
  <c r="K228" i="3"/>
  <c r="K229" i="3"/>
  <c r="K230" i="3"/>
  <c r="K231" i="3"/>
  <c r="K232" i="3"/>
  <c r="K225" i="3"/>
  <c r="C226" i="3"/>
  <c r="C227" i="3"/>
  <c r="C228" i="3"/>
  <c r="C229" i="3"/>
  <c r="C230" i="3"/>
  <c r="C231" i="3"/>
  <c r="C232" i="3"/>
  <c r="C225" i="3"/>
  <c r="K215" i="3"/>
  <c r="K216" i="3"/>
  <c r="K217" i="3"/>
  <c r="K218" i="3"/>
  <c r="K219" i="3"/>
  <c r="K220" i="3"/>
  <c r="K214" i="3"/>
  <c r="C215" i="3"/>
  <c r="C216" i="3"/>
  <c r="C217" i="3"/>
  <c r="C218" i="3"/>
  <c r="C219" i="3"/>
  <c r="C220" i="3"/>
  <c r="C221" i="3"/>
  <c r="C214" i="3"/>
  <c r="K204" i="3"/>
  <c r="K205" i="3"/>
  <c r="K206" i="3"/>
  <c r="K207" i="3"/>
  <c r="K208" i="3"/>
  <c r="K209" i="3"/>
  <c r="K210" i="3"/>
  <c r="K203" i="3"/>
  <c r="C204" i="3"/>
  <c r="C205" i="3"/>
  <c r="C206" i="3"/>
  <c r="C207" i="3"/>
  <c r="C208" i="3"/>
  <c r="C209" i="3"/>
  <c r="C210" i="3"/>
  <c r="C203" i="3"/>
  <c r="K193" i="3"/>
  <c r="K194" i="3"/>
  <c r="K195" i="3"/>
  <c r="K196" i="3"/>
  <c r="K198" i="3"/>
  <c r="K192" i="3"/>
  <c r="D192" i="3"/>
  <c r="C193" i="3"/>
  <c r="C194" i="3"/>
  <c r="C195" i="3"/>
  <c r="C197" i="3"/>
  <c r="C198" i="3"/>
  <c r="C199" i="3"/>
  <c r="C192" i="3"/>
  <c r="K182" i="3"/>
  <c r="K183" i="3"/>
  <c r="K184" i="3"/>
  <c r="K185" i="3"/>
  <c r="K186" i="3"/>
  <c r="K187" i="3"/>
  <c r="K188" i="3"/>
  <c r="K181" i="3"/>
  <c r="C182" i="3"/>
  <c r="C183" i="3"/>
  <c r="C184" i="3"/>
  <c r="C185" i="3"/>
  <c r="C186" i="3"/>
  <c r="C187" i="3"/>
  <c r="C188" i="3"/>
  <c r="C181" i="3"/>
  <c r="K171" i="3"/>
  <c r="K172" i="3"/>
  <c r="K173" i="3"/>
  <c r="K174" i="3"/>
  <c r="K175" i="3"/>
  <c r="K176" i="3"/>
  <c r="K170" i="3"/>
  <c r="C171" i="3"/>
  <c r="C172" i="3"/>
  <c r="C173" i="3"/>
  <c r="C174" i="3"/>
  <c r="C175" i="3"/>
  <c r="C176" i="3"/>
  <c r="C177" i="3"/>
  <c r="C170" i="3"/>
  <c r="C160" i="3"/>
  <c r="C161" i="3"/>
  <c r="C162" i="3"/>
  <c r="C163" i="3"/>
  <c r="C164" i="3"/>
  <c r="C165" i="3"/>
  <c r="C166" i="3"/>
  <c r="C159" i="3"/>
  <c r="K160" i="3"/>
  <c r="K161" i="3"/>
  <c r="K162" i="3"/>
  <c r="K163" i="3"/>
  <c r="K164" i="3"/>
  <c r="K165" i="3"/>
  <c r="K166" i="3"/>
  <c r="K159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20" i="3"/>
  <c r="K110" i="3"/>
  <c r="K111" i="3"/>
  <c r="K112" i="3"/>
  <c r="K113" i="3"/>
  <c r="K114" i="3"/>
  <c r="K115" i="3"/>
  <c r="K116" i="3"/>
  <c r="K109" i="3"/>
  <c r="C110" i="3"/>
  <c r="C111" i="3"/>
  <c r="C112" i="3"/>
  <c r="C113" i="3"/>
  <c r="C114" i="3"/>
  <c r="C115" i="3"/>
  <c r="C116" i="3"/>
  <c r="C109" i="3"/>
  <c r="L116" i="3"/>
  <c r="AE116" i="3" s="1"/>
  <c r="L115" i="3"/>
  <c r="AE115" i="3" s="1"/>
  <c r="L114" i="3"/>
  <c r="AE114" i="3" s="1"/>
  <c r="L113" i="3"/>
  <c r="AF113" i="3" s="1"/>
  <c r="L112" i="3"/>
  <c r="AF112" i="3" s="1"/>
  <c r="L111" i="3"/>
  <c r="AA111" i="3" s="1"/>
  <c r="L110" i="3"/>
  <c r="AF110" i="3" s="1"/>
  <c r="L109" i="3"/>
  <c r="AF109" i="3" s="1"/>
  <c r="K99" i="3"/>
  <c r="K100" i="3"/>
  <c r="K101" i="3"/>
  <c r="K102" i="3"/>
  <c r="K103" i="3"/>
  <c r="K104" i="3"/>
  <c r="K105" i="3"/>
  <c r="K98" i="3"/>
  <c r="C99" i="3"/>
  <c r="C100" i="3"/>
  <c r="C101" i="3"/>
  <c r="C102" i="3"/>
  <c r="C103" i="3"/>
  <c r="C104" i="3"/>
  <c r="C105" i="3"/>
  <c r="C98" i="3"/>
  <c r="K88" i="3"/>
  <c r="K89" i="3"/>
  <c r="K90" i="3"/>
  <c r="K91" i="3"/>
  <c r="K92" i="3"/>
  <c r="K93" i="3"/>
  <c r="K94" i="3"/>
  <c r="K87" i="3"/>
  <c r="C88" i="3"/>
  <c r="C89" i="3"/>
  <c r="C90" i="3"/>
  <c r="C91" i="3"/>
  <c r="C92" i="3"/>
  <c r="C93" i="3"/>
  <c r="C94" i="3"/>
  <c r="C87" i="3"/>
  <c r="D75" i="3"/>
  <c r="D76" i="3"/>
  <c r="Q76" i="3" s="1"/>
  <c r="D77" i="3"/>
  <c r="R77" i="3" s="1"/>
  <c r="D78" i="3"/>
  <c r="R78" i="3" s="1"/>
  <c r="D79" i="3"/>
  <c r="Q79" i="3" s="1"/>
  <c r="D80" i="3"/>
  <c r="Q80" i="3" s="1"/>
  <c r="D81" i="3"/>
  <c r="R81" i="3" s="1"/>
  <c r="D82" i="3"/>
  <c r="Q82" i="3" s="1"/>
  <c r="D83" i="3"/>
  <c r="Q83" i="3" s="1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68" i="3"/>
  <c r="D46" i="3"/>
  <c r="R46" i="3" s="1"/>
  <c r="D47" i="3"/>
  <c r="R47" i="3" s="1"/>
  <c r="D48" i="3"/>
  <c r="R48" i="3" s="1"/>
  <c r="D49" i="3"/>
  <c r="S49" i="3" s="1"/>
  <c r="D50" i="3"/>
  <c r="S50" i="3" s="1"/>
  <c r="D51" i="3"/>
  <c r="R51" i="3" s="1"/>
  <c r="D52" i="3"/>
  <c r="V52" i="3" s="1"/>
  <c r="D53" i="3"/>
  <c r="W53" i="3" s="1"/>
  <c r="C46" i="3"/>
  <c r="C47" i="3"/>
  <c r="C48" i="3"/>
  <c r="C49" i="3"/>
  <c r="C50" i="3"/>
  <c r="C51" i="3"/>
  <c r="C52" i="3"/>
  <c r="C53" i="3"/>
  <c r="L64" i="3"/>
  <c r="AF64" i="3" s="1"/>
  <c r="L63" i="3"/>
  <c r="AF63" i="3" s="1"/>
  <c r="L62" i="3"/>
  <c r="AF62" i="3" s="1"/>
  <c r="L61" i="3"/>
  <c r="AF61" i="3" s="1"/>
  <c r="L60" i="3"/>
  <c r="AF60" i="3" s="1"/>
  <c r="L59" i="3"/>
  <c r="AF59" i="3" s="1"/>
  <c r="L58" i="3"/>
  <c r="AF58" i="3" s="1"/>
  <c r="L57" i="3"/>
  <c r="AF57" i="3" s="1"/>
  <c r="C58" i="3"/>
  <c r="C59" i="3"/>
  <c r="C60" i="3"/>
  <c r="C61" i="3"/>
  <c r="C62" i="3"/>
  <c r="C63" i="3"/>
  <c r="C64" i="3"/>
  <c r="C57" i="3"/>
  <c r="C39" i="3"/>
  <c r="C40" i="3"/>
  <c r="C41" i="3"/>
  <c r="C42" i="3"/>
  <c r="C43" i="3"/>
  <c r="C44" i="3"/>
  <c r="C45" i="3"/>
  <c r="C17" i="3"/>
  <c r="C18" i="3"/>
  <c r="C19" i="3"/>
  <c r="C20" i="3"/>
  <c r="C21" i="3"/>
  <c r="C22" i="3"/>
  <c r="C23" i="3"/>
  <c r="C16" i="3"/>
  <c r="C6" i="3"/>
  <c r="C7" i="3"/>
  <c r="C8" i="3"/>
  <c r="C9" i="3"/>
  <c r="C10" i="3"/>
  <c r="C11" i="3"/>
  <c r="C12" i="3"/>
  <c r="C5" i="3"/>
  <c r="C38" i="3"/>
  <c r="K17" i="3"/>
  <c r="K18" i="3"/>
  <c r="K19" i="3"/>
  <c r="K20" i="3"/>
  <c r="K21" i="3"/>
  <c r="K22" i="3"/>
  <c r="K23" i="3"/>
  <c r="K16" i="3"/>
  <c r="K12" i="3"/>
  <c r="K11" i="3"/>
  <c r="K10" i="3"/>
  <c r="K9" i="3"/>
  <c r="K8" i="3"/>
  <c r="K7" i="3"/>
  <c r="K6" i="3"/>
  <c r="K5" i="3"/>
  <c r="AB62" i="2" l="1"/>
  <c r="AC62" i="2"/>
  <c r="AE62" i="2"/>
  <c r="AF117" i="2"/>
  <c r="AB117" i="2"/>
  <c r="Z117" i="2"/>
  <c r="AF61" i="2"/>
  <c r="AD117" i="2"/>
  <c r="AA117" i="2"/>
  <c r="AC117" i="2"/>
  <c r="AE117" i="2"/>
  <c r="Y117" i="2"/>
  <c r="AD62" i="2"/>
  <c r="AF62" i="2"/>
  <c r="Y62" i="2"/>
  <c r="Y63" i="2"/>
  <c r="Z62" i="2"/>
  <c r="AB63" i="2"/>
  <c r="AA61" i="2"/>
  <c r="Z63" i="2"/>
  <c r="Y60" i="2"/>
  <c r="AC63" i="2"/>
  <c r="Z60" i="2"/>
  <c r="AC60" i="2"/>
  <c r="AB64" i="2"/>
  <c r="AC64" i="2"/>
  <c r="AA63" i="2"/>
  <c r="AD64" i="2"/>
  <c r="AD63" i="2"/>
  <c r="AE63" i="2"/>
  <c r="AA60" i="2"/>
  <c r="AF64" i="2"/>
  <c r="Y64" i="2"/>
  <c r="T50" i="2"/>
  <c r="AC57" i="2"/>
  <c r="AD59" i="2"/>
  <c r="Z57" i="2"/>
  <c r="AE59" i="2"/>
  <c r="AD61" i="2"/>
  <c r="AE64" i="2"/>
  <c r="AF59" i="2"/>
  <c r="AD57" i="2"/>
  <c r="T52" i="2"/>
  <c r="AE57" i="2"/>
  <c r="Z64" i="2"/>
  <c r="U51" i="2"/>
  <c r="AA59" i="2"/>
  <c r="AB59" i="2"/>
  <c r="AC59" i="2"/>
  <c r="Y61" i="2"/>
  <c r="AB60" i="2"/>
  <c r="AE61" i="2"/>
  <c r="AD60" i="2"/>
  <c r="AE60" i="2"/>
  <c r="Z61" i="2"/>
  <c r="AB61" i="2"/>
  <c r="Y59" i="2"/>
  <c r="Y57" i="2"/>
  <c r="AA57" i="2"/>
  <c r="AB57" i="2"/>
  <c r="U52" i="2"/>
  <c r="U47" i="2"/>
  <c r="U46" i="2"/>
  <c r="T51" i="2"/>
  <c r="T46" i="2"/>
  <c r="U50" i="2"/>
  <c r="U53" i="2"/>
  <c r="U49" i="2"/>
  <c r="T53" i="2"/>
  <c r="T49" i="2"/>
  <c r="W53" i="2"/>
  <c r="W52" i="2"/>
  <c r="W51" i="2"/>
  <c r="W50" i="2"/>
  <c r="W49" i="2"/>
  <c r="W48" i="2"/>
  <c r="W47" i="2"/>
  <c r="W46" i="2"/>
  <c r="V53" i="2"/>
  <c r="V52" i="2"/>
  <c r="V51" i="2"/>
  <c r="V50" i="2"/>
  <c r="V49" i="2"/>
  <c r="V48" i="2"/>
  <c r="V47" i="2"/>
  <c r="V46" i="2"/>
  <c r="U48" i="2"/>
  <c r="T48" i="2"/>
  <c r="T47" i="2"/>
  <c r="S53" i="2"/>
  <c r="S52" i="2"/>
  <c r="S51" i="2"/>
  <c r="S50" i="2"/>
  <c r="S49" i="2"/>
  <c r="S48" i="2"/>
  <c r="S47" i="2"/>
  <c r="S46" i="2"/>
  <c r="R53" i="2"/>
  <c r="R52" i="2"/>
  <c r="R51" i="2"/>
  <c r="R50" i="2"/>
  <c r="R49" i="2"/>
  <c r="R48" i="2"/>
  <c r="R47" i="2"/>
  <c r="R46" i="2"/>
  <c r="Q53" i="2"/>
  <c r="Q52" i="2"/>
  <c r="Q51" i="2"/>
  <c r="Q50" i="2"/>
  <c r="Q49" i="2"/>
  <c r="Q48" i="2"/>
  <c r="Q47" i="2"/>
  <c r="Q46" i="2"/>
  <c r="U81" i="3"/>
  <c r="T81" i="3"/>
  <c r="Q81" i="3"/>
  <c r="P81" i="3"/>
  <c r="T77" i="3"/>
  <c r="V83" i="3"/>
  <c r="P46" i="3"/>
  <c r="S77" i="3"/>
  <c r="Y116" i="3"/>
  <c r="AF116" i="3"/>
  <c r="W81" i="3"/>
  <c r="S80" i="3"/>
  <c r="Z115" i="3"/>
  <c r="P76" i="3"/>
  <c r="Y115" i="3"/>
  <c r="V81" i="3"/>
  <c r="U77" i="3"/>
  <c r="AB111" i="3"/>
  <c r="AD115" i="3"/>
  <c r="AC111" i="3"/>
  <c r="AF115" i="3"/>
  <c r="Y114" i="3"/>
  <c r="S81" i="3"/>
  <c r="W76" i="3"/>
  <c r="Z114" i="3"/>
  <c r="Z116" i="3"/>
  <c r="Q46" i="3"/>
  <c r="T76" i="3"/>
  <c r="AD114" i="3"/>
  <c r="AD116" i="3"/>
  <c r="S76" i="3"/>
  <c r="AF114" i="3"/>
  <c r="S79" i="3"/>
  <c r="AD111" i="3"/>
  <c r="AA114" i="3"/>
  <c r="AA115" i="3"/>
  <c r="AA116" i="3"/>
  <c r="U78" i="3"/>
  <c r="AE111" i="3"/>
  <c r="AB114" i="3"/>
  <c r="AB115" i="3"/>
  <c r="AB116" i="3"/>
  <c r="W77" i="3"/>
  <c r="AF111" i="3"/>
  <c r="AC114" i="3"/>
  <c r="AC115" i="3"/>
  <c r="AC116" i="3"/>
  <c r="T79" i="3"/>
  <c r="Y111" i="3"/>
  <c r="AA112" i="3"/>
  <c r="Z111" i="3"/>
  <c r="AE112" i="3"/>
  <c r="Y113" i="3"/>
  <c r="Z113" i="3"/>
  <c r="AA113" i="3"/>
  <c r="AB113" i="3"/>
  <c r="AC113" i="3"/>
  <c r="AD113" i="3"/>
  <c r="AE113" i="3"/>
  <c r="Y112" i="3"/>
  <c r="Z112" i="3"/>
  <c r="AB112" i="3"/>
  <c r="AC112" i="3"/>
  <c r="AD112" i="3"/>
  <c r="Y110" i="3"/>
  <c r="Z110" i="3"/>
  <c r="AA110" i="3"/>
  <c r="AB110" i="3"/>
  <c r="AC110" i="3"/>
  <c r="AD110" i="3"/>
  <c r="AE110" i="3"/>
  <c r="Y109" i="3"/>
  <c r="Z109" i="3"/>
  <c r="AA109" i="3"/>
  <c r="AB109" i="3"/>
  <c r="AC109" i="3"/>
  <c r="AD109" i="3"/>
  <c r="AE109" i="3"/>
  <c r="V50" i="3"/>
  <c r="W78" i="3"/>
  <c r="T83" i="3"/>
  <c r="T78" i="3"/>
  <c r="V80" i="3"/>
  <c r="S78" i="3"/>
  <c r="T80" i="3"/>
  <c r="Q50" i="3"/>
  <c r="R49" i="3"/>
  <c r="Q48" i="3"/>
  <c r="Q78" i="3"/>
  <c r="Q77" i="3"/>
  <c r="P78" i="3"/>
  <c r="P77" i="3"/>
  <c r="R50" i="3"/>
  <c r="W80" i="3"/>
  <c r="V78" i="3"/>
  <c r="V77" i="3"/>
  <c r="V76" i="3"/>
  <c r="P80" i="3"/>
  <c r="V48" i="3"/>
  <c r="S83" i="3"/>
  <c r="P79" i="3"/>
  <c r="T48" i="3"/>
  <c r="P83" i="3"/>
  <c r="W82" i="3"/>
  <c r="V82" i="3"/>
  <c r="T82" i="3"/>
  <c r="W79" i="3"/>
  <c r="W83" i="3"/>
  <c r="S82" i="3"/>
  <c r="V79" i="3"/>
  <c r="P82" i="3"/>
  <c r="U83" i="3"/>
  <c r="U82" i="3"/>
  <c r="U80" i="3"/>
  <c r="U79" i="3"/>
  <c r="U76" i="3"/>
  <c r="R83" i="3"/>
  <c r="R82" i="3"/>
  <c r="R80" i="3"/>
  <c r="R79" i="3"/>
  <c r="R76" i="3"/>
  <c r="W47" i="3"/>
  <c r="T52" i="3"/>
  <c r="S52" i="3"/>
  <c r="Q52" i="3"/>
  <c r="P52" i="3"/>
  <c r="P47" i="3"/>
  <c r="U52" i="3"/>
  <c r="Y57" i="3"/>
  <c r="U49" i="3"/>
  <c r="R52" i="3"/>
  <c r="T49" i="3"/>
  <c r="P48" i="3"/>
  <c r="Q49" i="3"/>
  <c r="W52" i="3"/>
  <c r="P49" i="3"/>
  <c r="W48" i="3"/>
  <c r="V49" i="3"/>
  <c r="Y61" i="3"/>
  <c r="P51" i="3"/>
  <c r="P50" i="3"/>
  <c r="T47" i="3"/>
  <c r="W50" i="3"/>
  <c r="W49" i="3"/>
  <c r="Q47" i="3"/>
  <c r="AA57" i="3"/>
  <c r="AA61" i="3"/>
  <c r="Y58" i="3"/>
  <c r="Y62" i="3"/>
  <c r="AA58" i="3"/>
  <c r="AA62" i="3"/>
  <c r="T50" i="3"/>
  <c r="V46" i="3"/>
  <c r="Y59" i="3"/>
  <c r="Y63" i="3"/>
  <c r="U50" i="3"/>
  <c r="W46" i="3"/>
  <c r="T46" i="3"/>
  <c r="AA59" i="3"/>
  <c r="AA63" i="3"/>
  <c r="Y60" i="3"/>
  <c r="Y64" i="3"/>
  <c r="V47" i="3"/>
  <c r="AA60" i="3"/>
  <c r="AA64" i="3"/>
  <c r="AF65" i="3"/>
  <c r="Z57" i="3"/>
  <c r="Z58" i="3"/>
  <c r="Z59" i="3"/>
  <c r="Z60" i="3"/>
  <c r="Z61" i="3"/>
  <c r="Z62" i="3"/>
  <c r="Z63" i="3"/>
  <c r="Z64" i="3"/>
  <c r="AB57" i="3"/>
  <c r="AB58" i="3"/>
  <c r="AB59" i="3"/>
  <c r="AB60" i="3"/>
  <c r="AB61" i="3"/>
  <c r="AB62" i="3"/>
  <c r="AB63" i="3"/>
  <c r="AB64" i="3"/>
  <c r="W51" i="3"/>
  <c r="AC57" i="3"/>
  <c r="AC58" i="3"/>
  <c r="AC59" i="3"/>
  <c r="AC60" i="3"/>
  <c r="AC61" i="3"/>
  <c r="AC62" i="3"/>
  <c r="AC63" i="3"/>
  <c r="AC64" i="3"/>
  <c r="V51" i="3"/>
  <c r="AD57" i="3"/>
  <c r="AD58" i="3"/>
  <c r="AD59" i="3"/>
  <c r="AD60" i="3"/>
  <c r="AD61" i="3"/>
  <c r="AD62" i="3"/>
  <c r="AD63" i="3"/>
  <c r="AD64" i="3"/>
  <c r="T51" i="3"/>
  <c r="AE57" i="3"/>
  <c r="AE58" i="3"/>
  <c r="AE59" i="3"/>
  <c r="AE60" i="3"/>
  <c r="AE61" i="3"/>
  <c r="AE62" i="3"/>
  <c r="AE63" i="3"/>
  <c r="AE64" i="3"/>
  <c r="Q51" i="3"/>
  <c r="V53" i="3"/>
  <c r="U53" i="3"/>
  <c r="U51" i="3"/>
  <c r="U48" i="3"/>
  <c r="U47" i="3"/>
  <c r="U46" i="3"/>
  <c r="T53" i="3"/>
  <c r="S53" i="3"/>
  <c r="S51" i="3"/>
  <c r="S48" i="3"/>
  <c r="S47" i="3"/>
  <c r="S46" i="3"/>
  <c r="R53" i="3"/>
  <c r="Q53" i="3"/>
  <c r="P53" i="3"/>
  <c r="D193" i="3"/>
  <c r="D194" i="3"/>
  <c r="D195" i="3"/>
  <c r="D196" i="3"/>
  <c r="D197" i="3"/>
  <c r="AF65" i="2" l="1"/>
  <c r="AC65" i="2"/>
  <c r="Y65" i="2"/>
  <c r="AD65" i="2"/>
  <c r="Z65" i="2"/>
  <c r="AB65" i="2"/>
  <c r="AE65" i="2"/>
  <c r="AA65" i="2"/>
  <c r="AF117" i="3"/>
  <c r="Y117" i="3"/>
  <c r="Z117" i="3"/>
  <c r="AB117" i="3"/>
  <c r="AE117" i="3"/>
  <c r="AD117" i="3"/>
  <c r="AC117" i="3"/>
  <c r="AA117" i="3"/>
  <c r="Y65" i="3"/>
  <c r="AA65" i="3"/>
  <c r="AE65" i="3"/>
  <c r="AD65" i="3"/>
  <c r="AC65" i="3"/>
  <c r="AB65" i="3"/>
  <c r="Z65" i="3"/>
  <c r="I17" i="1" l="1"/>
  <c r="D210" i="3"/>
  <c r="D209" i="3"/>
  <c r="Q209" i="3" s="1"/>
  <c r="D208" i="3"/>
  <c r="Q208" i="3" s="1"/>
  <c r="D207" i="3"/>
  <c r="Q207" i="3" s="1"/>
  <c r="D206" i="3"/>
  <c r="Q206" i="3" s="1"/>
  <c r="D204" i="3"/>
  <c r="Q204" i="3" s="1"/>
  <c r="D203" i="3"/>
  <c r="Q203" i="3" s="1"/>
  <c r="K221" i="3"/>
  <c r="K199" i="3"/>
  <c r="K177" i="3"/>
  <c r="L243" i="3"/>
  <c r="AB243" i="3" s="1"/>
  <c r="D243" i="3"/>
  <c r="W243" i="3" s="1"/>
  <c r="L242" i="3"/>
  <c r="AD242" i="3" s="1"/>
  <c r="D242" i="3"/>
  <c r="T242" i="3" s="1"/>
  <c r="L241" i="3"/>
  <c r="AC241" i="3" s="1"/>
  <c r="D241" i="3"/>
  <c r="S241" i="3" s="1"/>
  <c r="L240" i="3"/>
  <c r="AC240" i="3" s="1"/>
  <c r="D240" i="3"/>
  <c r="L239" i="3"/>
  <c r="AC239" i="3" s="1"/>
  <c r="D239" i="3"/>
  <c r="P239" i="3" s="1"/>
  <c r="L238" i="3"/>
  <c r="AF238" i="3" s="1"/>
  <c r="D238" i="3"/>
  <c r="U238" i="3" s="1"/>
  <c r="L237" i="3"/>
  <c r="AC237" i="3" s="1"/>
  <c r="D237" i="3"/>
  <c r="S237" i="3" s="1"/>
  <c r="L236" i="3"/>
  <c r="AC236" i="3" s="1"/>
  <c r="D236" i="3"/>
  <c r="L232" i="3"/>
  <c r="D232" i="3"/>
  <c r="S232" i="3" s="1"/>
  <c r="L231" i="3"/>
  <c r="AF231" i="3" s="1"/>
  <c r="D231" i="3"/>
  <c r="P231" i="3" s="1"/>
  <c r="L230" i="3"/>
  <c r="AB230" i="3" s="1"/>
  <c r="D230" i="3"/>
  <c r="W230" i="3" s="1"/>
  <c r="L229" i="3"/>
  <c r="AE229" i="3" s="1"/>
  <c r="D229" i="3"/>
  <c r="S229" i="3" s="1"/>
  <c r="L228" i="3"/>
  <c r="Y228" i="3" s="1"/>
  <c r="D228" i="3"/>
  <c r="R228" i="3" s="1"/>
  <c r="L227" i="3"/>
  <c r="AA227" i="3" s="1"/>
  <c r="D227" i="3"/>
  <c r="R227" i="3" s="1"/>
  <c r="D226" i="3"/>
  <c r="U226" i="3" s="1"/>
  <c r="L226" i="3"/>
  <c r="AB226" i="3" s="1"/>
  <c r="L225" i="3"/>
  <c r="AA225" i="3" s="1"/>
  <c r="D225" i="3"/>
  <c r="U225" i="3" s="1"/>
  <c r="D221" i="3"/>
  <c r="S221" i="3" s="1"/>
  <c r="L221" i="3"/>
  <c r="AC221" i="3" s="1"/>
  <c r="L220" i="3"/>
  <c r="D220" i="3"/>
  <c r="Q220" i="3" s="1"/>
  <c r="L219" i="3"/>
  <c r="Z219" i="3" s="1"/>
  <c r="D219" i="3"/>
  <c r="T219" i="3" s="1"/>
  <c r="L218" i="3"/>
  <c r="AD218" i="3" s="1"/>
  <c r="D218" i="3"/>
  <c r="L217" i="3"/>
  <c r="AA217" i="3" s="1"/>
  <c r="D217" i="3"/>
  <c r="U217" i="3" s="1"/>
  <c r="L216" i="3"/>
  <c r="Z216" i="3" s="1"/>
  <c r="D216" i="3"/>
  <c r="W216" i="3" s="1"/>
  <c r="L215" i="3"/>
  <c r="AC215" i="3" s="1"/>
  <c r="D215" i="3"/>
  <c r="S215" i="3" s="1"/>
  <c r="L214" i="3"/>
  <c r="AC214" i="3" s="1"/>
  <c r="D214" i="3"/>
  <c r="U214" i="3" s="1"/>
  <c r="L210" i="3"/>
  <c r="AB210" i="3" s="1"/>
  <c r="L209" i="3"/>
  <c r="AC209" i="3" s="1"/>
  <c r="L208" i="3"/>
  <c r="AD208" i="3" s="1"/>
  <c r="L207" i="3"/>
  <c r="L206" i="3"/>
  <c r="AE206" i="3" s="1"/>
  <c r="L205" i="3"/>
  <c r="AD205" i="3" s="1"/>
  <c r="D205" i="3"/>
  <c r="P205" i="3" s="1"/>
  <c r="L204" i="3"/>
  <c r="AD204" i="3" s="1"/>
  <c r="L203" i="3"/>
  <c r="AD203" i="3" s="1"/>
  <c r="L199" i="3"/>
  <c r="Z199" i="3" s="1"/>
  <c r="D199" i="3"/>
  <c r="Q199" i="3" s="1"/>
  <c r="L198" i="3"/>
  <c r="AD198" i="3" s="1"/>
  <c r="D198" i="3"/>
  <c r="W198" i="3" s="1"/>
  <c r="S197" i="3"/>
  <c r="L197" i="3"/>
  <c r="AB197" i="3" s="1"/>
  <c r="L196" i="3"/>
  <c r="Y196" i="3" s="1"/>
  <c r="V196" i="3"/>
  <c r="L195" i="3"/>
  <c r="AD195" i="3" s="1"/>
  <c r="U195" i="3"/>
  <c r="V194" i="3"/>
  <c r="L194" i="3"/>
  <c r="AB194" i="3" s="1"/>
  <c r="L193" i="3"/>
  <c r="AB193" i="3" s="1"/>
  <c r="P193" i="3"/>
  <c r="L192" i="3"/>
  <c r="AB192" i="3" s="1"/>
  <c r="T192" i="3"/>
  <c r="D188" i="3"/>
  <c r="Q188" i="3" s="1"/>
  <c r="L188" i="3"/>
  <c r="Y188" i="3" s="1"/>
  <c r="L187" i="3"/>
  <c r="AF187" i="3" s="1"/>
  <c r="D187" i="3"/>
  <c r="W187" i="3" s="1"/>
  <c r="D186" i="3"/>
  <c r="P186" i="3" s="1"/>
  <c r="L186" i="3"/>
  <c r="AF186" i="3" s="1"/>
  <c r="L185" i="3"/>
  <c r="AA185" i="3" s="1"/>
  <c r="D185" i="3"/>
  <c r="R185" i="3" s="1"/>
  <c r="D184" i="3"/>
  <c r="W184" i="3" s="1"/>
  <c r="L184" i="3"/>
  <c r="Z184" i="3" s="1"/>
  <c r="D183" i="3"/>
  <c r="P183" i="3" s="1"/>
  <c r="L183" i="3"/>
  <c r="L182" i="3"/>
  <c r="AD182" i="3" s="1"/>
  <c r="D182" i="3"/>
  <c r="Q182" i="3" s="1"/>
  <c r="L181" i="3"/>
  <c r="AC181" i="3" s="1"/>
  <c r="D181" i="3"/>
  <c r="L177" i="3"/>
  <c r="AC177" i="3" s="1"/>
  <c r="D177" i="3"/>
  <c r="R177" i="3" s="1"/>
  <c r="D176" i="3"/>
  <c r="P176" i="3" s="1"/>
  <c r="L176" i="3"/>
  <c r="AE176" i="3" s="1"/>
  <c r="D175" i="3"/>
  <c r="S175" i="3" s="1"/>
  <c r="L175" i="3"/>
  <c r="AD175" i="3" s="1"/>
  <c r="D174" i="3"/>
  <c r="U174" i="3" s="1"/>
  <c r="L174" i="3"/>
  <c r="Z174" i="3" s="1"/>
  <c r="L173" i="3"/>
  <c r="Y173" i="3" s="1"/>
  <c r="D173" i="3"/>
  <c r="P173" i="3" s="1"/>
  <c r="L172" i="3"/>
  <c r="AC172" i="3" s="1"/>
  <c r="D172" i="3"/>
  <c r="P172" i="3" s="1"/>
  <c r="D171" i="3"/>
  <c r="S171" i="3" s="1"/>
  <c r="L171" i="3"/>
  <c r="Y171" i="3" s="1"/>
  <c r="D170" i="3"/>
  <c r="L170" i="3"/>
  <c r="AA170" i="3" s="1"/>
  <c r="L166" i="3"/>
  <c r="AE166" i="3" s="1"/>
  <c r="D166" i="3"/>
  <c r="W166" i="3" s="1"/>
  <c r="L165" i="3"/>
  <c r="AF165" i="3" s="1"/>
  <c r="D165" i="3"/>
  <c r="S165" i="3" s="1"/>
  <c r="D164" i="3"/>
  <c r="T164" i="3" s="1"/>
  <c r="L164" i="3"/>
  <c r="AE164" i="3" s="1"/>
  <c r="D163" i="3"/>
  <c r="P163" i="3" s="1"/>
  <c r="L163" i="3"/>
  <c r="AE163" i="3" s="1"/>
  <c r="L162" i="3"/>
  <c r="AE162" i="3" s="1"/>
  <c r="D162" i="3"/>
  <c r="S162" i="3" s="1"/>
  <c r="D161" i="3"/>
  <c r="L161" i="3"/>
  <c r="AE161" i="3" s="1"/>
  <c r="L160" i="3"/>
  <c r="Z160" i="3" s="1"/>
  <c r="D160" i="3"/>
  <c r="S160" i="3" s="1"/>
  <c r="D159" i="3"/>
  <c r="V159" i="3" s="1"/>
  <c r="L159" i="3"/>
  <c r="AE159" i="3" s="1"/>
  <c r="D155" i="3"/>
  <c r="T155" i="3" s="1"/>
  <c r="D154" i="3"/>
  <c r="V154" i="3" s="1"/>
  <c r="D153" i="3"/>
  <c r="V153" i="3" s="1"/>
  <c r="D152" i="3"/>
  <c r="R152" i="3" s="1"/>
  <c r="D151" i="3"/>
  <c r="S151" i="3" s="1"/>
  <c r="D150" i="3"/>
  <c r="D149" i="3"/>
  <c r="W149" i="3" s="1"/>
  <c r="D148" i="3"/>
  <c r="S148" i="3" s="1"/>
  <c r="D145" i="3"/>
  <c r="V145" i="3" s="1"/>
  <c r="D144" i="3"/>
  <c r="V144" i="3" s="1"/>
  <c r="D143" i="3"/>
  <c r="P143" i="3" s="1"/>
  <c r="D142" i="3"/>
  <c r="Q142" i="3" s="1"/>
  <c r="D141" i="3"/>
  <c r="T141" i="3" s="1"/>
  <c r="D140" i="3"/>
  <c r="U140" i="3" s="1"/>
  <c r="D139" i="3"/>
  <c r="W139" i="3" s="1"/>
  <c r="D138" i="3"/>
  <c r="D135" i="3"/>
  <c r="D134" i="3"/>
  <c r="Q134" i="3" s="1"/>
  <c r="D133" i="3"/>
  <c r="V133" i="3" s="1"/>
  <c r="D132" i="3"/>
  <c r="D131" i="3"/>
  <c r="D130" i="3"/>
  <c r="V130" i="3" s="1"/>
  <c r="D129" i="3"/>
  <c r="U129" i="3" s="1"/>
  <c r="D128" i="3"/>
  <c r="W128" i="3" s="1"/>
  <c r="D127" i="3"/>
  <c r="W127" i="3" s="1"/>
  <c r="D126" i="3"/>
  <c r="R126" i="3" s="1"/>
  <c r="D125" i="3"/>
  <c r="P125" i="3" s="1"/>
  <c r="D124" i="3"/>
  <c r="T124" i="3" s="1"/>
  <c r="D123" i="3"/>
  <c r="T123" i="3" s="1"/>
  <c r="D122" i="3"/>
  <c r="P122" i="3" s="1"/>
  <c r="D121" i="3"/>
  <c r="T121" i="3" s="1"/>
  <c r="D120" i="3"/>
  <c r="U120" i="3" s="1"/>
  <c r="D116" i="3"/>
  <c r="D115" i="3"/>
  <c r="S115" i="3" s="1"/>
  <c r="D114" i="3"/>
  <c r="P114" i="3" s="1"/>
  <c r="D113" i="3"/>
  <c r="S113" i="3" s="1"/>
  <c r="D112" i="3"/>
  <c r="S112" i="3" s="1"/>
  <c r="D111" i="3"/>
  <c r="D110" i="3"/>
  <c r="S110" i="3" s="1"/>
  <c r="D109" i="3"/>
  <c r="S109" i="3" s="1"/>
  <c r="L105" i="3"/>
  <c r="AF105" i="3" s="1"/>
  <c r="D105" i="3"/>
  <c r="S105" i="3" s="1"/>
  <c r="L104" i="3"/>
  <c r="AE104" i="3" s="1"/>
  <c r="D104" i="3"/>
  <c r="U104" i="3" s="1"/>
  <c r="L103" i="3"/>
  <c r="AE103" i="3" s="1"/>
  <c r="D103" i="3"/>
  <c r="R103" i="3" s="1"/>
  <c r="L102" i="3"/>
  <c r="Z102" i="3" s="1"/>
  <c r="D102" i="3"/>
  <c r="S102" i="3" s="1"/>
  <c r="L101" i="3"/>
  <c r="Z101" i="3" s="1"/>
  <c r="D101" i="3"/>
  <c r="P101" i="3" s="1"/>
  <c r="L100" i="3"/>
  <c r="Z100" i="3" s="1"/>
  <c r="D100" i="3"/>
  <c r="V100" i="3" s="1"/>
  <c r="L99" i="3"/>
  <c r="AD99" i="3" s="1"/>
  <c r="D99" i="3"/>
  <c r="R99" i="3" s="1"/>
  <c r="D98" i="3"/>
  <c r="R98" i="3" s="1"/>
  <c r="L98" i="3"/>
  <c r="Z98" i="3" s="1"/>
  <c r="L94" i="3"/>
  <c r="AA94" i="3" s="1"/>
  <c r="D94" i="3"/>
  <c r="P94" i="3" s="1"/>
  <c r="D93" i="3"/>
  <c r="T93" i="3" s="1"/>
  <c r="L93" i="3"/>
  <c r="AD93" i="3" s="1"/>
  <c r="L92" i="3"/>
  <c r="Y92" i="3" s="1"/>
  <c r="D92" i="3"/>
  <c r="W92" i="3" s="1"/>
  <c r="L91" i="3"/>
  <c r="AC91" i="3" s="1"/>
  <c r="D91" i="3"/>
  <c r="U91" i="3" s="1"/>
  <c r="D90" i="3"/>
  <c r="L90" i="3"/>
  <c r="AD90" i="3" s="1"/>
  <c r="L89" i="3"/>
  <c r="AA89" i="3" s="1"/>
  <c r="D89" i="3"/>
  <c r="U89" i="3" s="1"/>
  <c r="L88" i="3"/>
  <c r="AD88" i="3" s="1"/>
  <c r="D88" i="3"/>
  <c r="Q88" i="3" s="1"/>
  <c r="D87" i="3"/>
  <c r="L87" i="3"/>
  <c r="AC87" i="3" s="1"/>
  <c r="S75" i="3"/>
  <c r="D74" i="3"/>
  <c r="T74" i="3" s="1"/>
  <c r="D73" i="3"/>
  <c r="T73" i="3" s="1"/>
  <c r="D72" i="3"/>
  <c r="R72" i="3" s="1"/>
  <c r="D71" i="3"/>
  <c r="T71" i="3" s="1"/>
  <c r="D70" i="3"/>
  <c r="V70" i="3" s="1"/>
  <c r="D69" i="3"/>
  <c r="S69" i="3" s="1"/>
  <c r="D68" i="3"/>
  <c r="V68" i="3" s="1"/>
  <c r="D64" i="3"/>
  <c r="U64" i="3" s="1"/>
  <c r="D63" i="3"/>
  <c r="S63" i="3" s="1"/>
  <c r="D62" i="3"/>
  <c r="U62" i="3" s="1"/>
  <c r="D61" i="3"/>
  <c r="D60" i="3"/>
  <c r="R60" i="3" s="1"/>
  <c r="D59" i="3"/>
  <c r="W59" i="3" s="1"/>
  <c r="D58" i="3"/>
  <c r="T58" i="3" s="1"/>
  <c r="D57" i="3"/>
  <c r="Q57" i="3" s="1"/>
  <c r="D45" i="3"/>
  <c r="V45" i="3" s="1"/>
  <c r="D44" i="3"/>
  <c r="Q44" i="3" s="1"/>
  <c r="D43" i="3"/>
  <c r="S43" i="3" s="1"/>
  <c r="D42" i="3"/>
  <c r="W42" i="3" s="1"/>
  <c r="D41" i="3"/>
  <c r="V41" i="3" s="1"/>
  <c r="D40" i="3"/>
  <c r="D39" i="3"/>
  <c r="R39" i="3" s="1"/>
  <c r="D38" i="3"/>
  <c r="AE23" i="3"/>
  <c r="D23" i="3"/>
  <c r="W23" i="3" s="1"/>
  <c r="AD22" i="3"/>
  <c r="D22" i="3"/>
  <c r="U22" i="3" s="1"/>
  <c r="Y21" i="3"/>
  <c r="D21" i="3"/>
  <c r="U21" i="3" s="1"/>
  <c r="AF20" i="3"/>
  <c r="D20" i="3"/>
  <c r="U20" i="3" s="1"/>
  <c r="D19" i="3"/>
  <c r="U19" i="3" s="1"/>
  <c r="AB18" i="3"/>
  <c r="D18" i="3"/>
  <c r="V18" i="3" s="1"/>
  <c r="AE17" i="3"/>
  <c r="D17" i="3"/>
  <c r="U17" i="3" s="1"/>
  <c r="L16" i="3"/>
  <c r="AE16" i="3" s="1"/>
  <c r="D16" i="3"/>
  <c r="L12" i="3"/>
  <c r="Y12" i="3" s="1"/>
  <c r="D12" i="3"/>
  <c r="R12" i="3" s="1"/>
  <c r="D11" i="3"/>
  <c r="T11" i="3" s="1"/>
  <c r="L11" i="3"/>
  <c r="Y11" i="3" s="1"/>
  <c r="L10" i="3"/>
  <c r="D10" i="3"/>
  <c r="S10" i="3" s="1"/>
  <c r="L9" i="3"/>
  <c r="AE9" i="3" s="1"/>
  <c r="D9" i="3"/>
  <c r="P9" i="3" s="1"/>
  <c r="L8" i="3"/>
  <c r="AE8" i="3" s="1"/>
  <c r="D8" i="3"/>
  <c r="T8" i="3" s="1"/>
  <c r="L7" i="3"/>
  <c r="AD7" i="3" s="1"/>
  <c r="D7" i="3"/>
  <c r="V7" i="3" s="1"/>
  <c r="D6" i="3"/>
  <c r="T6" i="3" s="1"/>
  <c r="L6" i="3"/>
  <c r="AD6" i="3" s="1"/>
  <c r="L5" i="3"/>
  <c r="AE5" i="3" s="1"/>
  <c r="G5" i="3"/>
  <c r="D5" i="3"/>
  <c r="W5" i="3" s="1"/>
  <c r="L244" i="2"/>
  <c r="AF244" i="2" s="1"/>
  <c r="D244" i="2"/>
  <c r="L243" i="2"/>
  <c r="AF243" i="2" s="1"/>
  <c r="D243" i="2"/>
  <c r="P243" i="2" s="1"/>
  <c r="L242" i="2"/>
  <c r="AF242" i="2" s="1"/>
  <c r="D242" i="2"/>
  <c r="W242" i="2" s="1"/>
  <c r="L241" i="2"/>
  <c r="AE241" i="2" s="1"/>
  <c r="D241" i="2"/>
  <c r="R241" i="2" s="1"/>
  <c r="L240" i="2"/>
  <c r="Z240" i="2" s="1"/>
  <c r="D240" i="2"/>
  <c r="W240" i="2" s="1"/>
  <c r="L239" i="2"/>
  <c r="AF239" i="2" s="1"/>
  <c r="D239" i="2"/>
  <c r="W239" i="2" s="1"/>
  <c r="L238" i="2"/>
  <c r="AA238" i="2" s="1"/>
  <c r="D238" i="2"/>
  <c r="W238" i="2" s="1"/>
  <c r="L237" i="2"/>
  <c r="AF237" i="2" s="1"/>
  <c r="D237" i="2"/>
  <c r="W237" i="2" s="1"/>
  <c r="L233" i="2"/>
  <c r="AC233" i="2" s="1"/>
  <c r="D233" i="2"/>
  <c r="U233" i="2" s="1"/>
  <c r="L232" i="2"/>
  <c r="D232" i="2"/>
  <c r="W232" i="2" s="1"/>
  <c r="L231" i="2"/>
  <c r="AF231" i="2" s="1"/>
  <c r="D231" i="2"/>
  <c r="W231" i="2" s="1"/>
  <c r="L230" i="2"/>
  <c r="Z230" i="2" s="1"/>
  <c r="D230" i="2"/>
  <c r="W230" i="2" s="1"/>
  <c r="L229" i="2"/>
  <c r="AD229" i="2" s="1"/>
  <c r="D229" i="2"/>
  <c r="W229" i="2" s="1"/>
  <c r="L228" i="2"/>
  <c r="Y228" i="2" s="1"/>
  <c r="D228" i="2"/>
  <c r="W228" i="2" s="1"/>
  <c r="L227" i="2"/>
  <c r="AF227" i="2" s="1"/>
  <c r="D227" i="2"/>
  <c r="W227" i="2" s="1"/>
  <c r="L226" i="2"/>
  <c r="AB226" i="2" s="1"/>
  <c r="D226" i="2"/>
  <c r="T226" i="2" s="1"/>
  <c r="L222" i="2"/>
  <c r="AF222" i="2" s="1"/>
  <c r="D222" i="2"/>
  <c r="P222" i="2" s="1"/>
  <c r="L221" i="2"/>
  <c r="AF221" i="2" s="1"/>
  <c r="D221" i="2"/>
  <c r="W221" i="2" s="1"/>
  <c r="L220" i="2"/>
  <c r="AD220" i="2" s="1"/>
  <c r="D220" i="2"/>
  <c r="T220" i="2" s="1"/>
  <c r="L219" i="2"/>
  <c r="AF219" i="2" s="1"/>
  <c r="D219" i="2"/>
  <c r="W219" i="2" s="1"/>
  <c r="L218" i="2"/>
  <c r="AF218" i="2" s="1"/>
  <c r="D218" i="2"/>
  <c r="U218" i="2" s="1"/>
  <c r="L217" i="2"/>
  <c r="Y217" i="2" s="1"/>
  <c r="D217" i="2"/>
  <c r="U217" i="2" s="1"/>
  <c r="L216" i="2"/>
  <c r="AF216" i="2" s="1"/>
  <c r="D216" i="2"/>
  <c r="W216" i="2" s="1"/>
  <c r="L215" i="2"/>
  <c r="Z215" i="2" s="1"/>
  <c r="D215" i="2"/>
  <c r="W215" i="2" s="1"/>
  <c r="L211" i="2"/>
  <c r="D211" i="2"/>
  <c r="W211" i="2" s="1"/>
  <c r="L210" i="2"/>
  <c r="AF210" i="2" s="1"/>
  <c r="D210" i="2"/>
  <c r="P210" i="2" s="1"/>
  <c r="L209" i="2"/>
  <c r="Z209" i="2" s="1"/>
  <c r="D209" i="2"/>
  <c r="W209" i="2" s="1"/>
  <c r="L208" i="2"/>
  <c r="D208" i="2"/>
  <c r="W208" i="2" s="1"/>
  <c r="L207" i="2"/>
  <c r="AF207" i="2" s="1"/>
  <c r="D207" i="2"/>
  <c r="W207" i="2" s="1"/>
  <c r="L206" i="2"/>
  <c r="AC206" i="2" s="1"/>
  <c r="D206" i="2"/>
  <c r="W206" i="2" s="1"/>
  <c r="L205" i="2"/>
  <c r="AB205" i="2" s="1"/>
  <c r="D205" i="2"/>
  <c r="W205" i="2" s="1"/>
  <c r="L204" i="2"/>
  <c r="Y204" i="2" s="1"/>
  <c r="D204" i="2"/>
  <c r="W204" i="2" s="1"/>
  <c r="C194" i="2"/>
  <c r="C196" i="2"/>
  <c r="C198" i="2"/>
  <c r="C199" i="2"/>
  <c r="C200" i="2"/>
  <c r="C193" i="2"/>
  <c r="L200" i="2"/>
  <c r="AF200" i="2" s="1"/>
  <c r="D200" i="2"/>
  <c r="W200" i="2" s="1"/>
  <c r="L199" i="2"/>
  <c r="AA199" i="2" s="1"/>
  <c r="D199" i="2"/>
  <c r="Q199" i="2" s="1"/>
  <c r="L198" i="2"/>
  <c r="AF198" i="2" s="1"/>
  <c r="D198" i="2"/>
  <c r="W198" i="2" s="1"/>
  <c r="L197" i="2"/>
  <c r="AF197" i="2" s="1"/>
  <c r="D197" i="2"/>
  <c r="W197" i="2" s="1"/>
  <c r="L196" i="2"/>
  <c r="AF196" i="2" s="1"/>
  <c r="D196" i="2"/>
  <c r="P196" i="2" s="1"/>
  <c r="L195" i="2"/>
  <c r="AC195" i="2" s="1"/>
  <c r="D195" i="2"/>
  <c r="W195" i="2" s="1"/>
  <c r="L194" i="2"/>
  <c r="AF194" i="2" s="1"/>
  <c r="D194" i="2"/>
  <c r="W194" i="2" s="1"/>
  <c r="L193" i="2"/>
  <c r="AF193" i="2" s="1"/>
  <c r="D193" i="2"/>
  <c r="W193" i="2" s="1"/>
  <c r="W192" i="3"/>
  <c r="AF242" i="3"/>
  <c r="W197" i="3"/>
  <c r="P192" i="3"/>
  <c r="T193" i="3"/>
  <c r="P197" i="3"/>
  <c r="T197" i="3"/>
  <c r="U193" i="3"/>
  <c r="Q196" i="3"/>
  <c r="Q197" i="3"/>
  <c r="U197" i="3"/>
  <c r="V207" i="3"/>
  <c r="R193" i="3"/>
  <c r="R197" i="3"/>
  <c r="L183" i="2"/>
  <c r="L184" i="2"/>
  <c r="L185" i="2"/>
  <c r="Z185" i="2" s="1"/>
  <c r="L186" i="2"/>
  <c r="AD186" i="2" s="1"/>
  <c r="L187" i="2"/>
  <c r="Y187" i="2" s="1"/>
  <c r="L188" i="2"/>
  <c r="AF188" i="2" s="1"/>
  <c r="L189" i="2"/>
  <c r="AF189" i="2" s="1"/>
  <c r="D189" i="2"/>
  <c r="S189" i="2" s="1"/>
  <c r="D188" i="2"/>
  <c r="W188" i="2" s="1"/>
  <c r="D187" i="2"/>
  <c r="T187" i="2" s="1"/>
  <c r="D186" i="2"/>
  <c r="W186" i="2" s="1"/>
  <c r="D185" i="2"/>
  <c r="W185" i="2" s="1"/>
  <c r="D184" i="2"/>
  <c r="R184" i="2" s="1"/>
  <c r="D183" i="2"/>
  <c r="L182" i="2"/>
  <c r="Z182" i="2" s="1"/>
  <c r="D182" i="2"/>
  <c r="W182" i="2" s="1"/>
  <c r="L178" i="2"/>
  <c r="AF178" i="2" s="1"/>
  <c r="D178" i="2"/>
  <c r="V178" i="2" s="1"/>
  <c r="L177" i="2"/>
  <c r="AA177" i="2" s="1"/>
  <c r="D177" i="2"/>
  <c r="L176" i="2"/>
  <c r="D176" i="2"/>
  <c r="W176" i="2" s="1"/>
  <c r="L175" i="2"/>
  <c r="AA175" i="2" s="1"/>
  <c r="D175" i="2"/>
  <c r="P175" i="2" s="1"/>
  <c r="L174" i="2"/>
  <c r="Y174" i="2" s="1"/>
  <c r="D174" i="2"/>
  <c r="U174" i="2" s="1"/>
  <c r="L173" i="2"/>
  <c r="D173" i="2"/>
  <c r="W173" i="2" s="1"/>
  <c r="L172" i="2"/>
  <c r="D172" i="2"/>
  <c r="W172" i="2" s="1"/>
  <c r="L171" i="2"/>
  <c r="AC171" i="2" s="1"/>
  <c r="D171" i="2"/>
  <c r="W171" i="2" s="1"/>
  <c r="L167" i="2"/>
  <c r="AE167" i="2" s="1"/>
  <c r="L166" i="2"/>
  <c r="L165" i="2"/>
  <c r="AE165" i="2" s="1"/>
  <c r="L164" i="2"/>
  <c r="AB164" i="2" s="1"/>
  <c r="L163" i="2"/>
  <c r="L162" i="2"/>
  <c r="AA162" i="2" s="1"/>
  <c r="L161" i="2"/>
  <c r="AE161" i="2" s="1"/>
  <c r="L160" i="2"/>
  <c r="D161" i="2"/>
  <c r="V161" i="2" s="1"/>
  <c r="D162" i="2"/>
  <c r="P162" i="2" s="1"/>
  <c r="D163" i="2"/>
  <c r="T163" i="2" s="1"/>
  <c r="D164" i="2"/>
  <c r="W164" i="2" s="1"/>
  <c r="D165" i="2"/>
  <c r="S165" i="2" s="1"/>
  <c r="D166" i="2"/>
  <c r="P166" i="2" s="1"/>
  <c r="D167" i="2"/>
  <c r="W167" i="2" s="1"/>
  <c r="D160" i="2"/>
  <c r="P160" i="2" s="1"/>
  <c r="D156" i="2"/>
  <c r="S156" i="2" s="1"/>
  <c r="D155" i="2"/>
  <c r="D154" i="2"/>
  <c r="Q154" i="2" s="1"/>
  <c r="D153" i="2"/>
  <c r="R153" i="2" s="1"/>
  <c r="D152" i="2"/>
  <c r="W152" i="2" s="1"/>
  <c r="D151" i="2"/>
  <c r="W151" i="2" s="1"/>
  <c r="D150" i="2"/>
  <c r="S150" i="2" s="1"/>
  <c r="D149" i="2"/>
  <c r="D146" i="2"/>
  <c r="R146" i="2" s="1"/>
  <c r="D145" i="2"/>
  <c r="U145" i="2" s="1"/>
  <c r="D144" i="2"/>
  <c r="T144" i="2" s="1"/>
  <c r="D143" i="2"/>
  <c r="Q143" i="2" s="1"/>
  <c r="D142" i="2"/>
  <c r="W142" i="2" s="1"/>
  <c r="D141" i="2"/>
  <c r="W141" i="2" s="1"/>
  <c r="D140" i="2"/>
  <c r="W140" i="2" s="1"/>
  <c r="D139" i="2"/>
  <c r="W139" i="2" s="1"/>
  <c r="D135" i="2"/>
  <c r="R135" i="2" s="1"/>
  <c r="D134" i="2"/>
  <c r="U134" i="2" s="1"/>
  <c r="D133" i="2"/>
  <c r="D132" i="2"/>
  <c r="U132" i="2" s="1"/>
  <c r="D131" i="2"/>
  <c r="W131" i="2" s="1"/>
  <c r="D130" i="2"/>
  <c r="R130" i="2" s="1"/>
  <c r="D129" i="2"/>
  <c r="Q129" i="2" s="1"/>
  <c r="D128" i="2"/>
  <c r="Q128" i="2" s="1"/>
  <c r="D127" i="2"/>
  <c r="D126" i="2"/>
  <c r="D125" i="2"/>
  <c r="T125" i="2" s="1"/>
  <c r="D124" i="2"/>
  <c r="W124" i="2" s="1"/>
  <c r="D123" i="2"/>
  <c r="U123" i="2" s="1"/>
  <c r="D122" i="2"/>
  <c r="U122" i="2" s="1"/>
  <c r="D121" i="2"/>
  <c r="W121" i="2" s="1"/>
  <c r="D120" i="2"/>
  <c r="Q120" i="2" s="1"/>
  <c r="D110" i="2"/>
  <c r="T110" i="2" s="1"/>
  <c r="D111" i="2"/>
  <c r="T111" i="2" s="1"/>
  <c r="D112" i="2"/>
  <c r="P112" i="2" s="1"/>
  <c r="D113" i="2"/>
  <c r="D114" i="2"/>
  <c r="T114" i="2" s="1"/>
  <c r="D115" i="2"/>
  <c r="Q115" i="2" s="1"/>
  <c r="D116" i="2"/>
  <c r="D117" i="2"/>
  <c r="C117" i="2"/>
  <c r="D109" i="2"/>
  <c r="R109" i="2" s="1"/>
  <c r="L105" i="2"/>
  <c r="AE105" i="2" s="1"/>
  <c r="D105" i="2"/>
  <c r="L104" i="2"/>
  <c r="AF104" i="2" s="1"/>
  <c r="D104" i="2"/>
  <c r="V104" i="2" s="1"/>
  <c r="L103" i="2"/>
  <c r="AF103" i="2" s="1"/>
  <c r="D103" i="2"/>
  <c r="V103" i="2" s="1"/>
  <c r="L102" i="2"/>
  <c r="Z102" i="2" s="1"/>
  <c r="D102" i="2"/>
  <c r="V102" i="2" s="1"/>
  <c r="L101" i="2"/>
  <c r="AD101" i="2" s="1"/>
  <c r="D101" i="2"/>
  <c r="W101" i="2" s="1"/>
  <c r="L100" i="2"/>
  <c r="AE100" i="2" s="1"/>
  <c r="D100" i="2"/>
  <c r="U100" i="2" s="1"/>
  <c r="L99" i="2"/>
  <c r="AB99" i="2" s="1"/>
  <c r="D99" i="2"/>
  <c r="U99" i="2" s="1"/>
  <c r="L98" i="2"/>
  <c r="AC98" i="2" s="1"/>
  <c r="D98" i="2"/>
  <c r="W86" i="2"/>
  <c r="R85" i="2"/>
  <c r="P84" i="2"/>
  <c r="W82" i="2"/>
  <c r="W81" i="2"/>
  <c r="W80" i="2"/>
  <c r="D79" i="2"/>
  <c r="T79" i="2" s="1"/>
  <c r="L75" i="2"/>
  <c r="AD75" i="2" s="1"/>
  <c r="L74" i="2"/>
  <c r="AD74" i="2" s="1"/>
  <c r="L73" i="2"/>
  <c r="Z73" i="2" s="1"/>
  <c r="L72" i="2"/>
  <c r="L71" i="2"/>
  <c r="Y71" i="2" s="1"/>
  <c r="L70" i="2"/>
  <c r="AE70" i="2" s="1"/>
  <c r="L69" i="2"/>
  <c r="AC69" i="2" s="1"/>
  <c r="L68" i="2"/>
  <c r="Y68" i="2" s="1"/>
  <c r="D69" i="2"/>
  <c r="T69" i="2" s="1"/>
  <c r="D70" i="2"/>
  <c r="R70" i="2" s="1"/>
  <c r="D71" i="2"/>
  <c r="R71" i="2" s="1"/>
  <c r="D72" i="2"/>
  <c r="T72" i="2" s="1"/>
  <c r="D73" i="2"/>
  <c r="S73" i="2" s="1"/>
  <c r="D74" i="2"/>
  <c r="D75" i="2"/>
  <c r="S75" i="2" s="1"/>
  <c r="D68" i="2"/>
  <c r="T68" i="2" s="1"/>
  <c r="D58" i="2"/>
  <c r="Q58" i="2" s="1"/>
  <c r="D59" i="2"/>
  <c r="P59" i="2" s="1"/>
  <c r="D60" i="2"/>
  <c r="U60" i="2" s="1"/>
  <c r="D61" i="2"/>
  <c r="W61" i="2" s="1"/>
  <c r="D62" i="2"/>
  <c r="Q62" i="2" s="1"/>
  <c r="D63" i="2"/>
  <c r="W63" i="2" s="1"/>
  <c r="D64" i="2"/>
  <c r="D65" i="2"/>
  <c r="C65" i="2"/>
  <c r="D57" i="2"/>
  <c r="V57" i="2" s="1"/>
  <c r="V45" i="2"/>
  <c r="U44" i="2"/>
  <c r="W43" i="2"/>
  <c r="D42" i="2"/>
  <c r="P42" i="2" s="1"/>
  <c r="D41" i="2"/>
  <c r="Q41" i="2" s="1"/>
  <c r="D40" i="2"/>
  <c r="R40" i="2" s="1"/>
  <c r="D39" i="2"/>
  <c r="U39" i="2" s="1"/>
  <c r="D38" i="2"/>
  <c r="W38" i="2" s="1"/>
  <c r="D23" i="2"/>
  <c r="P23" i="2" s="1"/>
  <c r="D22" i="2"/>
  <c r="P22" i="2" s="1"/>
  <c r="D21" i="2"/>
  <c r="U21" i="2" s="1"/>
  <c r="D20" i="2"/>
  <c r="Q20" i="2" s="1"/>
  <c r="D19" i="2"/>
  <c r="Q19" i="2" s="1"/>
  <c r="D18" i="2"/>
  <c r="T18" i="2" s="1"/>
  <c r="D17" i="2"/>
  <c r="W17" i="2" s="1"/>
  <c r="D16" i="2"/>
  <c r="W16" i="2" s="1"/>
  <c r="C17" i="2"/>
  <c r="C18" i="2"/>
  <c r="C19" i="2"/>
  <c r="C20" i="2"/>
  <c r="C21" i="2"/>
  <c r="C22" i="2"/>
  <c r="C23" i="2"/>
  <c r="C16" i="2"/>
  <c r="D12" i="2"/>
  <c r="P12" i="2" s="1"/>
  <c r="D11" i="2"/>
  <c r="T11" i="2" s="1"/>
  <c r="D10" i="2"/>
  <c r="V10" i="2" s="1"/>
  <c r="D9" i="2"/>
  <c r="V9" i="2" s="1"/>
  <c r="D8" i="2"/>
  <c r="V8" i="2" s="1"/>
  <c r="D7" i="2"/>
  <c r="S7" i="2" s="1"/>
  <c r="D6" i="2"/>
  <c r="R6" i="2" s="1"/>
  <c r="D5" i="2"/>
  <c r="P5" i="2" s="1"/>
  <c r="G5" i="2"/>
  <c r="AC17" i="2"/>
  <c r="AE18" i="2"/>
  <c r="AA19" i="2"/>
  <c r="AC20" i="2"/>
  <c r="Z21" i="2"/>
  <c r="Z22" i="2"/>
  <c r="AC23" i="2"/>
  <c r="L16" i="2"/>
  <c r="AB16" i="2" s="1"/>
  <c r="L6" i="2"/>
  <c r="Y6" i="2" s="1"/>
  <c r="L7" i="2"/>
  <c r="AC7" i="2" s="1"/>
  <c r="L8" i="2"/>
  <c r="Y8" i="2" s="1"/>
  <c r="L9" i="2"/>
  <c r="AA9" i="2" s="1"/>
  <c r="L10" i="2"/>
  <c r="Z10" i="2" s="1"/>
  <c r="L11" i="2"/>
  <c r="AF11" i="2" s="1"/>
  <c r="L12" i="2"/>
  <c r="AF12" i="2" s="1"/>
  <c r="L5" i="2"/>
  <c r="I80" i="1"/>
  <c r="H80" i="1"/>
  <c r="G80" i="1"/>
  <c r="F80" i="1"/>
  <c r="E80" i="1"/>
  <c r="D80" i="1"/>
  <c r="C80" i="1"/>
  <c r="B80" i="1"/>
  <c r="I59" i="1"/>
  <c r="H59" i="1"/>
  <c r="G59" i="1"/>
  <c r="F59" i="1"/>
  <c r="E59" i="1"/>
  <c r="D59" i="1"/>
  <c r="C59" i="1"/>
  <c r="B59" i="1"/>
  <c r="I38" i="1"/>
  <c r="H38" i="1"/>
  <c r="G38" i="1"/>
  <c r="F38" i="1"/>
  <c r="E38" i="1"/>
  <c r="D38" i="1"/>
  <c r="C38" i="1"/>
  <c r="B38" i="1"/>
  <c r="H17" i="1"/>
  <c r="G17" i="1"/>
  <c r="F17" i="1"/>
  <c r="E17" i="1"/>
  <c r="D17" i="1"/>
  <c r="C17" i="1"/>
  <c r="B17" i="1"/>
  <c r="R207" i="3" l="1"/>
  <c r="S207" i="3"/>
  <c r="AA242" i="3"/>
  <c r="AF216" i="3"/>
  <c r="V206" i="3"/>
  <c r="AB216" i="3"/>
  <c r="S206" i="3"/>
  <c r="AE216" i="3"/>
  <c r="AC242" i="3"/>
  <c r="Y242" i="3"/>
  <c r="AE242" i="3"/>
  <c r="AD216" i="3"/>
  <c r="U177" i="3"/>
  <c r="S154" i="3"/>
  <c r="AE227" i="3"/>
  <c r="S177" i="3"/>
  <c r="AC188" i="3"/>
  <c r="Z242" i="3"/>
  <c r="AB208" i="3"/>
  <c r="AE208" i="3"/>
  <c r="W207" i="3"/>
  <c r="P206" i="3"/>
  <c r="Q115" i="3"/>
  <c r="T177" i="3"/>
  <c r="Z238" i="3"/>
  <c r="AB227" i="3"/>
  <c r="AA208" i="3"/>
  <c r="P207" i="3"/>
  <c r="T206" i="3"/>
  <c r="R115" i="3"/>
  <c r="T166" i="3"/>
  <c r="T173" i="3"/>
  <c r="W220" i="3"/>
  <c r="S101" i="3"/>
  <c r="AA231" i="3"/>
  <c r="Z227" i="3"/>
  <c r="T207" i="3"/>
  <c r="Q177" i="3"/>
  <c r="V126" i="3"/>
  <c r="P166" i="3"/>
  <c r="V105" i="3"/>
  <c r="AF208" i="3"/>
  <c r="W206" i="3"/>
  <c r="V177" i="3"/>
  <c r="AB242" i="3"/>
  <c r="Y216" i="3"/>
  <c r="AD227" i="3"/>
  <c r="U206" i="3"/>
  <c r="Q173" i="3"/>
  <c r="W162" i="3"/>
  <c r="V166" i="3"/>
  <c r="AA216" i="3"/>
  <c r="AC216" i="3"/>
  <c r="AB238" i="3"/>
  <c r="Y208" i="3"/>
  <c r="U207" i="3"/>
  <c r="R206" i="3"/>
  <c r="Q166" i="3"/>
  <c r="R173" i="3"/>
  <c r="U166" i="3"/>
  <c r="W177" i="3"/>
  <c r="AC178" i="2"/>
  <c r="AA237" i="2"/>
  <c r="T209" i="3"/>
  <c r="Y241" i="3"/>
  <c r="R209" i="3"/>
  <c r="U209" i="3"/>
  <c r="V209" i="3"/>
  <c r="S209" i="3"/>
  <c r="W209" i="3"/>
  <c r="P209" i="3"/>
  <c r="V173" i="3"/>
  <c r="AE228" i="3"/>
  <c r="T105" i="3"/>
  <c r="Y163" i="3"/>
  <c r="T126" i="3"/>
  <c r="W185" i="3"/>
  <c r="S134" i="3"/>
  <c r="P105" i="3"/>
  <c r="R148" i="3"/>
  <c r="P185" i="3"/>
  <c r="Z239" i="3"/>
  <c r="AC159" i="3"/>
  <c r="W115" i="3"/>
  <c r="Q221" i="3"/>
  <c r="P126" i="3"/>
  <c r="AF239" i="3"/>
  <c r="Q105" i="3"/>
  <c r="P68" i="3"/>
  <c r="T232" i="2"/>
  <c r="T101" i="3"/>
  <c r="Q126" i="3"/>
  <c r="U115" i="3"/>
  <c r="S126" i="3"/>
  <c r="W105" i="3"/>
  <c r="V115" i="3"/>
  <c r="R105" i="3"/>
  <c r="U126" i="3"/>
  <c r="T109" i="3"/>
  <c r="W120" i="3"/>
  <c r="R109" i="3"/>
  <c r="R120" i="3"/>
  <c r="V120" i="3"/>
  <c r="P109" i="3"/>
  <c r="AC98" i="3"/>
  <c r="P91" i="3"/>
  <c r="T91" i="3"/>
  <c r="AF163" i="3"/>
  <c r="AA163" i="3"/>
  <c r="Q10" i="3"/>
  <c r="U231" i="3"/>
  <c r="V38" i="3"/>
  <c r="P38" i="3"/>
  <c r="Z203" i="3"/>
  <c r="AF203" i="3"/>
  <c r="AB163" i="3"/>
  <c r="Z163" i="3"/>
  <c r="Y159" i="3"/>
  <c r="Y98" i="3"/>
  <c r="V109" i="3"/>
  <c r="AE98" i="3"/>
  <c r="W148" i="3"/>
  <c r="V185" i="3"/>
  <c r="AE239" i="3"/>
  <c r="AB217" i="3"/>
  <c r="Q185" i="3"/>
  <c r="AB159" i="3"/>
  <c r="Q148" i="3"/>
  <c r="U185" i="3"/>
  <c r="AA203" i="3"/>
  <c r="AD163" i="3"/>
  <c r="AB98" i="3"/>
  <c r="AA239" i="3"/>
  <c r="AB228" i="3"/>
  <c r="AE203" i="3"/>
  <c r="U148" i="3"/>
  <c r="AF159" i="3"/>
  <c r="Q91" i="3"/>
  <c r="S120" i="3"/>
  <c r="P120" i="3"/>
  <c r="S68" i="3"/>
  <c r="V148" i="3"/>
  <c r="AB203" i="3"/>
  <c r="Z228" i="3"/>
  <c r="AA159" i="3"/>
  <c r="Q72" i="3"/>
  <c r="T120" i="3"/>
  <c r="AD228" i="3"/>
  <c r="AF215" i="3"/>
  <c r="AC203" i="3"/>
  <c r="T148" i="3"/>
  <c r="Z159" i="3"/>
  <c r="Q109" i="3"/>
  <c r="S57" i="3"/>
  <c r="Q120" i="3"/>
  <c r="W91" i="3"/>
  <c r="AF228" i="3"/>
  <c r="S185" i="3"/>
  <c r="Y203" i="3"/>
  <c r="P148" i="3"/>
  <c r="W109" i="3"/>
  <c r="AB239" i="3"/>
  <c r="AD239" i="3"/>
  <c r="AA228" i="3"/>
  <c r="AC163" i="3"/>
  <c r="AD159" i="3"/>
  <c r="U109" i="3"/>
  <c r="V91" i="3"/>
  <c r="T185" i="3"/>
  <c r="V204" i="3"/>
  <c r="P204" i="3"/>
  <c r="S19" i="3"/>
  <c r="V12" i="3"/>
  <c r="Q19" i="3"/>
  <c r="U243" i="3"/>
  <c r="Q45" i="3"/>
  <c r="S45" i="3"/>
  <c r="R38" i="3"/>
  <c r="T38" i="3"/>
  <c r="W38" i="3"/>
  <c r="U10" i="3"/>
  <c r="R5" i="3"/>
  <c r="Q231" i="3"/>
  <c r="Q183" i="3"/>
  <c r="P220" i="3"/>
  <c r="Q227" i="3"/>
  <c r="Q216" i="3"/>
  <c r="T220" i="3"/>
  <c r="T231" i="3"/>
  <c r="Q242" i="3"/>
  <c r="R216" i="3"/>
  <c r="W231" i="3"/>
  <c r="V216" i="3"/>
  <c r="T216" i="3"/>
  <c r="R242" i="3"/>
  <c r="R220" i="3"/>
  <c r="W242" i="3"/>
  <c r="S242" i="3"/>
  <c r="R231" i="3"/>
  <c r="V220" i="3"/>
  <c r="W153" i="3"/>
  <c r="AD237" i="2"/>
  <c r="AE226" i="2"/>
  <c r="AB241" i="2"/>
  <c r="Y237" i="2"/>
  <c r="AD241" i="2"/>
  <c r="Z241" i="2"/>
  <c r="Z237" i="2"/>
  <c r="AB215" i="2"/>
  <c r="AC241" i="2"/>
  <c r="Y241" i="2"/>
  <c r="AB237" i="2"/>
  <c r="AE237" i="2"/>
  <c r="Q42" i="3"/>
  <c r="AF9" i="3"/>
  <c r="W228" i="3"/>
  <c r="AC9" i="3"/>
  <c r="AC237" i="2"/>
  <c r="AA206" i="3"/>
  <c r="Z9" i="3"/>
  <c r="W19" i="3"/>
  <c r="U38" i="3"/>
  <c r="AB166" i="3"/>
  <c r="AA23" i="3"/>
  <c r="Q239" i="3"/>
  <c r="Y195" i="3"/>
  <c r="AB237" i="3"/>
  <c r="AB215" i="3"/>
  <c r="Y215" i="3"/>
  <c r="S219" i="2"/>
  <c r="AB197" i="2"/>
  <c r="T19" i="3"/>
  <c r="S23" i="3"/>
  <c r="AA236" i="3"/>
  <c r="Q23" i="3"/>
  <c r="V101" i="3"/>
  <c r="Q12" i="3"/>
  <c r="AA9" i="3"/>
  <c r="W12" i="3"/>
  <c r="Y9" i="3"/>
  <c r="AD9" i="3"/>
  <c r="AB9" i="3"/>
  <c r="AB214" i="3"/>
  <c r="AF225" i="3"/>
  <c r="AA240" i="3"/>
  <c r="AA175" i="3"/>
  <c r="Y209" i="3"/>
  <c r="AE209" i="3"/>
  <c r="R208" i="3"/>
  <c r="AF162" i="3"/>
  <c r="P127" i="3"/>
  <c r="W232" i="3"/>
  <c r="U232" i="3"/>
  <c r="AA209" i="3"/>
  <c r="V208" i="3"/>
  <c r="AB162" i="3"/>
  <c r="Z162" i="3"/>
  <c r="R145" i="3"/>
  <c r="S127" i="3"/>
  <c r="T20" i="3"/>
  <c r="T232" i="3"/>
  <c r="P243" i="3"/>
  <c r="V243" i="3"/>
  <c r="R239" i="3"/>
  <c r="Q232" i="3"/>
  <c r="AE221" i="3"/>
  <c r="S208" i="3"/>
  <c r="P188" i="3"/>
  <c r="AB199" i="3"/>
  <c r="S145" i="3"/>
  <c r="U127" i="3"/>
  <c r="AF101" i="3"/>
  <c r="S20" i="3"/>
  <c r="P228" i="3"/>
  <c r="P232" i="3"/>
  <c r="R243" i="3"/>
  <c r="Y221" i="3"/>
  <c r="W208" i="3"/>
  <c r="AC199" i="3"/>
  <c r="AF173" i="3"/>
  <c r="Y101" i="3"/>
  <c r="AB221" i="3"/>
  <c r="V228" i="3"/>
  <c r="V232" i="3"/>
  <c r="S243" i="3"/>
  <c r="R232" i="3"/>
  <c r="AF221" i="3"/>
  <c r="Z221" i="3"/>
  <c r="AF209" i="3"/>
  <c r="P208" i="3"/>
  <c r="AA199" i="3"/>
  <c r="AB173" i="3"/>
  <c r="AC162" i="3"/>
  <c r="T243" i="3"/>
  <c r="T184" i="3"/>
  <c r="AE94" i="3"/>
  <c r="U239" i="3"/>
  <c r="AA221" i="3"/>
  <c r="AD221" i="3"/>
  <c r="AB209" i="3"/>
  <c r="T208" i="3"/>
  <c r="AE199" i="3"/>
  <c r="AF166" i="3"/>
  <c r="Q20" i="3"/>
  <c r="R41" i="3"/>
  <c r="Q243" i="3"/>
  <c r="U208" i="3"/>
  <c r="AA195" i="3"/>
  <c r="AD23" i="3"/>
  <c r="AD209" i="3"/>
  <c r="W239" i="3"/>
  <c r="U41" i="3"/>
  <c r="AC244" i="2"/>
  <c r="Y244" i="2"/>
  <c r="AA244" i="2"/>
  <c r="AE200" i="2"/>
  <c r="AE197" i="2"/>
  <c r="AC204" i="3"/>
  <c r="Z181" i="3"/>
  <c r="V121" i="3"/>
  <c r="AB102" i="3"/>
  <c r="AA102" i="3"/>
  <c r="R121" i="3"/>
  <c r="Q159" i="3"/>
  <c r="AB204" i="3"/>
  <c r="Z204" i="3"/>
  <c r="AF204" i="3"/>
  <c r="S149" i="3"/>
  <c r="P121" i="3"/>
  <c r="P129" i="3"/>
  <c r="AD102" i="3"/>
  <c r="T110" i="3"/>
  <c r="V129" i="3"/>
  <c r="V149" i="3"/>
  <c r="P207" i="2"/>
  <c r="W110" i="3"/>
  <c r="V110" i="3"/>
  <c r="AF16" i="3"/>
  <c r="AA181" i="3"/>
  <c r="AD218" i="2"/>
  <c r="Y222" i="2"/>
  <c r="U211" i="2"/>
  <c r="T229" i="2"/>
  <c r="V222" i="2"/>
  <c r="U222" i="2"/>
  <c r="V211" i="2"/>
  <c r="R229" i="2"/>
  <c r="AB244" i="2"/>
  <c r="Z200" i="2"/>
  <c r="AE241" i="3"/>
  <c r="AD241" i="3"/>
  <c r="AD237" i="3"/>
  <c r="Z230" i="3"/>
  <c r="Y219" i="3"/>
  <c r="AE219" i="3"/>
  <c r="P221" i="3"/>
  <c r="Z165" i="3"/>
  <c r="W204" i="3"/>
  <c r="R110" i="3"/>
  <c r="Q21" i="3"/>
  <c r="Y102" i="3"/>
  <c r="AA16" i="3"/>
  <c r="W159" i="3"/>
  <c r="AC219" i="3"/>
  <c r="S204" i="3"/>
  <c r="AA241" i="3"/>
  <c r="Z241" i="3"/>
  <c r="Z237" i="3"/>
  <c r="Y217" i="3"/>
  <c r="AA219" i="3"/>
  <c r="T221" i="3"/>
  <c r="Q163" i="3"/>
  <c r="R204" i="3"/>
  <c r="Q98" i="3"/>
  <c r="Q58" i="3"/>
  <c r="U110" i="3"/>
  <c r="AC102" i="3"/>
  <c r="T98" i="3"/>
  <c r="T139" i="3"/>
  <c r="R159" i="3"/>
  <c r="Y210" i="3"/>
  <c r="AF219" i="3"/>
  <c r="AE215" i="3"/>
  <c r="AA204" i="3"/>
  <c r="T204" i="3"/>
  <c r="W121" i="3"/>
  <c r="W129" i="3"/>
  <c r="T159" i="3"/>
  <c r="AF241" i="3"/>
  <c r="AD244" i="2"/>
  <c r="AB219" i="3"/>
  <c r="AA215" i="3"/>
  <c r="AE204" i="3"/>
  <c r="Q174" i="3"/>
  <c r="AB185" i="3"/>
  <c r="AF181" i="3"/>
  <c r="S121" i="3"/>
  <c r="S58" i="3"/>
  <c r="S129" i="3"/>
  <c r="S21" i="3"/>
  <c r="AC228" i="3"/>
  <c r="AE181" i="3"/>
  <c r="AE237" i="3"/>
  <c r="AF217" i="3"/>
  <c r="Y204" i="3"/>
  <c r="AB181" i="3"/>
  <c r="AF102" i="3"/>
  <c r="U149" i="3"/>
  <c r="W174" i="3"/>
  <c r="Y239" i="3"/>
  <c r="Y237" i="3"/>
  <c r="Y181" i="3"/>
  <c r="AB241" i="3"/>
  <c r="AA237" i="3"/>
  <c r="Y206" i="3"/>
  <c r="U204" i="3"/>
  <c r="AD219" i="3"/>
  <c r="AF237" i="3"/>
  <c r="U69" i="2"/>
  <c r="R219" i="2"/>
  <c r="AF194" i="3"/>
  <c r="AB204" i="2"/>
  <c r="T237" i="2"/>
  <c r="Q241" i="2"/>
  <c r="W102" i="2"/>
  <c r="AC205" i="3"/>
  <c r="W203" i="3"/>
  <c r="AB193" i="2"/>
  <c r="Q232" i="2"/>
  <c r="AD204" i="2"/>
  <c r="AA210" i="2"/>
  <c r="Q172" i="3"/>
  <c r="R9" i="3"/>
  <c r="AD195" i="2"/>
  <c r="AC204" i="2"/>
  <c r="AE215" i="2"/>
  <c r="R198" i="3"/>
  <c r="U152" i="3"/>
  <c r="Q70" i="3"/>
  <c r="U100" i="3"/>
  <c r="P217" i="2"/>
  <c r="Z197" i="2"/>
  <c r="AA204" i="2"/>
  <c r="Z161" i="3"/>
  <c r="AC193" i="2"/>
  <c r="Y197" i="2"/>
  <c r="S133" i="3"/>
  <c r="AF104" i="3"/>
  <c r="U153" i="3"/>
  <c r="S183" i="3"/>
  <c r="T42" i="2"/>
  <c r="AA103" i="2"/>
  <c r="P239" i="2"/>
  <c r="Q89" i="3"/>
  <c r="T165" i="3"/>
  <c r="S217" i="2"/>
  <c r="S172" i="3"/>
  <c r="AB22" i="3"/>
  <c r="V232" i="2"/>
  <c r="AB100" i="2"/>
  <c r="Q104" i="2"/>
  <c r="S238" i="2"/>
  <c r="AB186" i="3"/>
  <c r="U220" i="2"/>
  <c r="AF171" i="3"/>
  <c r="Z175" i="3"/>
  <c r="AA186" i="3"/>
  <c r="R82" i="2"/>
  <c r="S194" i="2"/>
  <c r="Q238" i="2"/>
  <c r="V238" i="2"/>
  <c r="P194" i="2"/>
  <c r="S45" i="2"/>
  <c r="S220" i="2"/>
  <c r="T231" i="2"/>
  <c r="AD5" i="3"/>
  <c r="AB5" i="3"/>
  <c r="V194" i="2"/>
  <c r="Q242" i="2"/>
  <c r="T238" i="2"/>
  <c r="R194" i="2"/>
  <c r="Q231" i="2"/>
  <c r="R17" i="2"/>
  <c r="R21" i="2"/>
  <c r="S102" i="2"/>
  <c r="Z162" i="2"/>
  <c r="R23" i="2"/>
  <c r="AD175" i="2"/>
  <c r="Y8" i="3"/>
  <c r="U194" i="2"/>
  <c r="T194" i="2"/>
  <c r="V231" i="2"/>
  <c r="P231" i="2"/>
  <c r="T242" i="2"/>
  <c r="Y5" i="3"/>
  <c r="Q21" i="2"/>
  <c r="Q194" i="2"/>
  <c r="T198" i="2"/>
  <c r="R231" i="2"/>
  <c r="V242" i="2"/>
  <c r="P242" i="2"/>
  <c r="Q10" i="2"/>
  <c r="R39" i="2"/>
  <c r="P39" i="2"/>
  <c r="R10" i="2"/>
  <c r="P163" i="2"/>
  <c r="R242" i="2"/>
  <c r="U238" i="2"/>
  <c r="R238" i="2"/>
  <c r="W130" i="3"/>
  <c r="S10" i="2"/>
  <c r="R198" i="2"/>
  <c r="V220" i="2"/>
  <c r="AF8" i="3"/>
  <c r="Q39" i="2"/>
  <c r="T21" i="2"/>
  <c r="U129" i="2"/>
  <c r="Y182" i="2"/>
  <c r="R220" i="2"/>
  <c r="S231" i="2"/>
  <c r="U231" i="2"/>
  <c r="S242" i="2"/>
  <c r="AF218" i="3"/>
  <c r="U205" i="3"/>
  <c r="AA5" i="3"/>
  <c r="P88" i="3"/>
  <c r="AA165" i="2"/>
  <c r="V21" i="2"/>
  <c r="T10" i="2"/>
  <c r="P129" i="2"/>
  <c r="AE196" i="2"/>
  <c r="Z207" i="2"/>
  <c r="S227" i="2"/>
  <c r="P227" i="2"/>
  <c r="U242" i="2"/>
  <c r="P238" i="2"/>
  <c r="AE214" i="3"/>
  <c r="P139" i="2"/>
  <c r="U104" i="2"/>
  <c r="S139" i="2"/>
  <c r="R38" i="2"/>
  <c r="T115" i="2"/>
  <c r="AB189" i="2"/>
  <c r="Z195" i="2"/>
  <c r="Q82" i="2"/>
  <c r="T81" i="2"/>
  <c r="T129" i="2"/>
  <c r="AD165" i="2"/>
  <c r="T23" i="2"/>
  <c r="T217" i="2"/>
  <c r="R232" i="2"/>
  <c r="Y186" i="3"/>
  <c r="Y175" i="3"/>
  <c r="U88" i="3"/>
  <c r="S232" i="2"/>
  <c r="R239" i="2"/>
  <c r="AF197" i="3"/>
  <c r="AB171" i="3"/>
  <c r="AA8" i="3"/>
  <c r="T69" i="3"/>
  <c r="S42" i="2"/>
  <c r="V23" i="2"/>
  <c r="Q81" i="2"/>
  <c r="Q102" i="2"/>
  <c r="S104" i="2"/>
  <c r="Q173" i="2"/>
  <c r="AB182" i="2"/>
  <c r="AA193" i="2"/>
  <c r="AD196" i="2"/>
  <c r="V210" i="2"/>
  <c r="AC207" i="2"/>
  <c r="AA222" i="2"/>
  <c r="AA218" i="2"/>
  <c r="T221" i="2"/>
  <c r="Y230" i="2"/>
  <c r="AE244" i="2"/>
  <c r="Z244" i="2"/>
  <c r="U239" i="2"/>
  <c r="AC243" i="2"/>
  <c r="AC200" i="2"/>
  <c r="Y197" i="3"/>
  <c r="AC186" i="3"/>
  <c r="Q69" i="3"/>
  <c r="Y104" i="3"/>
  <c r="W69" i="3"/>
  <c r="T88" i="3"/>
  <c r="T99" i="3"/>
  <c r="P73" i="3"/>
  <c r="Z214" i="3"/>
  <c r="W68" i="2"/>
  <c r="P221" i="2"/>
  <c r="S228" i="2"/>
  <c r="T228" i="2"/>
  <c r="AD243" i="2"/>
  <c r="Q239" i="2"/>
  <c r="Y243" i="2"/>
  <c r="V239" i="2"/>
  <c r="T239" i="2"/>
  <c r="S130" i="3"/>
  <c r="Z197" i="3"/>
  <c r="Z186" i="3"/>
  <c r="T43" i="3"/>
  <c r="R69" i="3"/>
  <c r="W88" i="3"/>
  <c r="V99" i="3"/>
  <c r="AD171" i="3"/>
  <c r="U69" i="3"/>
  <c r="V42" i="2"/>
  <c r="V44" i="2"/>
  <c r="T84" i="2"/>
  <c r="T104" i="2"/>
  <c r="W104" i="2"/>
  <c r="P150" i="2"/>
  <c r="T140" i="2"/>
  <c r="AB200" i="2"/>
  <c r="AD197" i="2"/>
  <c r="U210" i="2"/>
  <c r="Y207" i="2"/>
  <c r="AA221" i="2"/>
  <c r="P228" i="2"/>
  <c r="AB243" i="2"/>
  <c r="AE243" i="2"/>
  <c r="Z243" i="2"/>
  <c r="Y240" i="2"/>
  <c r="AA214" i="3"/>
  <c r="Z171" i="3"/>
  <c r="AD197" i="3"/>
  <c r="AD186" i="3"/>
  <c r="Z8" i="3"/>
  <c r="R88" i="3"/>
  <c r="S99" i="3"/>
  <c r="Q130" i="3"/>
  <c r="V88" i="3"/>
  <c r="S88" i="3"/>
  <c r="R42" i="2"/>
  <c r="P104" i="2"/>
  <c r="R68" i="2"/>
  <c r="P140" i="2"/>
  <c r="Q150" i="2"/>
  <c r="T206" i="2"/>
  <c r="S221" i="2"/>
  <c r="V221" i="2"/>
  <c r="V228" i="2"/>
  <c r="AA243" i="2"/>
  <c r="Y214" i="3"/>
  <c r="AA197" i="3"/>
  <c r="AB175" i="3"/>
  <c r="U122" i="3"/>
  <c r="W73" i="3"/>
  <c r="R130" i="3"/>
  <c r="V73" i="3"/>
  <c r="S82" i="2"/>
  <c r="R104" i="2"/>
  <c r="T86" i="2"/>
  <c r="R140" i="2"/>
  <c r="AB196" i="2"/>
  <c r="AA197" i="2"/>
  <c r="Y193" i="2"/>
  <c r="S210" i="2"/>
  <c r="R221" i="2"/>
  <c r="U221" i="2"/>
  <c r="AE217" i="2"/>
  <c r="U228" i="2"/>
  <c r="R228" i="2"/>
  <c r="P232" i="2"/>
  <c r="AE197" i="3"/>
  <c r="Q140" i="3"/>
  <c r="AD164" i="3"/>
  <c r="AE186" i="3"/>
  <c r="AD104" i="3"/>
  <c r="R133" i="3"/>
  <c r="R73" i="3"/>
  <c r="S140" i="3"/>
  <c r="AC171" i="3"/>
  <c r="P130" i="3"/>
  <c r="V69" i="3"/>
  <c r="AC12" i="3"/>
  <c r="S100" i="2"/>
  <c r="V129" i="2"/>
  <c r="V140" i="2"/>
  <c r="Q221" i="2"/>
  <c r="AD217" i="2"/>
  <c r="Q228" i="2"/>
  <c r="U232" i="2"/>
  <c r="S239" i="2"/>
  <c r="AD221" i="2"/>
  <c r="AF214" i="3"/>
  <c r="V140" i="3"/>
  <c r="R160" i="3"/>
  <c r="AC218" i="3"/>
  <c r="U130" i="3"/>
  <c r="Q57" i="2"/>
  <c r="P215" i="2"/>
  <c r="S230" i="2"/>
  <c r="AE194" i="3"/>
  <c r="AB161" i="3"/>
  <c r="P142" i="3"/>
  <c r="AF161" i="3"/>
  <c r="Z93" i="3"/>
  <c r="Q6" i="3"/>
  <c r="AA22" i="3"/>
  <c r="P6" i="3"/>
  <c r="W89" i="3"/>
  <c r="V165" i="3"/>
  <c r="S9" i="3"/>
  <c r="V172" i="3"/>
  <c r="P230" i="3"/>
  <c r="R197" i="2"/>
  <c r="U215" i="2"/>
  <c r="S17" i="2"/>
  <c r="Q23" i="2"/>
  <c r="U102" i="2"/>
  <c r="P102" i="2"/>
  <c r="R125" i="2"/>
  <c r="V139" i="2"/>
  <c r="AD171" i="2"/>
  <c r="S197" i="2"/>
  <c r="U193" i="2"/>
  <c r="T193" i="2"/>
  <c r="S204" i="2"/>
  <c r="Q211" i="2"/>
  <c r="V219" i="2"/>
  <c r="V233" i="2"/>
  <c r="U241" i="2"/>
  <c r="V240" i="2"/>
  <c r="R240" i="2"/>
  <c r="AE205" i="3"/>
  <c r="AA161" i="3"/>
  <c r="W9" i="3"/>
  <c r="S89" i="3"/>
  <c r="P165" i="3"/>
  <c r="AA93" i="3"/>
  <c r="Y22" i="3"/>
  <c r="U38" i="2"/>
  <c r="S79" i="2"/>
  <c r="R200" i="2"/>
  <c r="P197" i="2"/>
  <c r="U207" i="2"/>
  <c r="S218" i="2"/>
  <c r="R222" i="2"/>
  <c r="Q222" i="2"/>
  <c r="T218" i="2"/>
  <c r="P230" i="2"/>
  <c r="U240" i="2"/>
  <c r="U237" i="2"/>
  <c r="T222" i="2"/>
  <c r="Q187" i="3"/>
  <c r="T203" i="3"/>
  <c r="Y194" i="3"/>
  <c r="P215" i="3"/>
  <c r="P152" i="3"/>
  <c r="AD161" i="3"/>
  <c r="W100" i="3"/>
  <c r="U113" i="3"/>
  <c r="AC93" i="3"/>
  <c r="Q100" i="3"/>
  <c r="W165" i="3"/>
  <c r="AE22" i="3"/>
  <c r="U172" i="3"/>
  <c r="R43" i="2"/>
  <c r="U23" i="2"/>
  <c r="V86" i="2"/>
  <c r="Y175" i="2"/>
  <c r="AA189" i="2"/>
  <c r="Q207" i="2"/>
  <c r="V218" i="2"/>
  <c r="P218" i="2"/>
  <c r="U230" i="2"/>
  <c r="T230" i="2"/>
  <c r="Q240" i="2"/>
  <c r="P241" i="2"/>
  <c r="R237" i="2"/>
  <c r="T187" i="3"/>
  <c r="AC194" i="3"/>
  <c r="T152" i="3"/>
  <c r="Y161" i="3"/>
  <c r="R100" i="3"/>
  <c r="P113" i="3"/>
  <c r="Y93" i="3"/>
  <c r="S6" i="3"/>
  <c r="V89" i="3"/>
  <c r="R165" i="3"/>
  <c r="S198" i="3"/>
  <c r="Q104" i="3"/>
  <c r="S193" i="2"/>
  <c r="R193" i="2"/>
  <c r="P200" i="2"/>
  <c r="V207" i="2"/>
  <c r="U204" i="2"/>
  <c r="R218" i="2"/>
  <c r="P219" i="2"/>
  <c r="Q230" i="2"/>
  <c r="P240" i="2"/>
  <c r="V237" i="2"/>
  <c r="T241" i="2"/>
  <c r="U198" i="3"/>
  <c r="T198" i="3"/>
  <c r="P187" i="3"/>
  <c r="Z194" i="3"/>
  <c r="W113" i="3"/>
  <c r="P100" i="3"/>
  <c r="Q11" i="3"/>
  <c r="T113" i="3"/>
  <c r="W6" i="3"/>
  <c r="P89" i="3"/>
  <c r="T172" i="3"/>
  <c r="V198" i="3"/>
  <c r="AE93" i="3"/>
  <c r="S187" i="3"/>
  <c r="Q152" i="3"/>
  <c r="S100" i="3"/>
  <c r="AE22" i="2"/>
  <c r="P17" i="2"/>
  <c r="R102" i="2"/>
  <c r="U142" i="2"/>
  <c r="U197" i="2"/>
  <c r="U200" i="2"/>
  <c r="S211" i="2"/>
  <c r="R207" i="2"/>
  <c r="T204" i="2"/>
  <c r="S215" i="2"/>
  <c r="V215" i="2"/>
  <c r="U219" i="2"/>
  <c r="T219" i="2"/>
  <c r="U229" i="2"/>
  <c r="V230" i="2"/>
  <c r="S240" i="2"/>
  <c r="T240" i="2"/>
  <c r="Q198" i="3"/>
  <c r="P198" i="3"/>
  <c r="Q165" i="3"/>
  <c r="AD194" i="3"/>
  <c r="Q113" i="3"/>
  <c r="T100" i="3"/>
  <c r="R113" i="3"/>
  <c r="AF93" i="3"/>
  <c r="AC22" i="3"/>
  <c r="R6" i="3"/>
  <c r="R89" i="3"/>
  <c r="W172" i="3"/>
  <c r="W152" i="3"/>
  <c r="AC165" i="2"/>
  <c r="S200" i="2"/>
  <c r="V197" i="2"/>
  <c r="Q200" i="2"/>
  <c r="R204" i="2"/>
  <c r="S222" i="2"/>
  <c r="Q219" i="2"/>
  <c r="R215" i="2"/>
  <c r="Q215" i="2"/>
  <c r="R230" i="2"/>
  <c r="AA194" i="3"/>
  <c r="Q9" i="3"/>
  <c r="V113" i="3"/>
  <c r="AB93" i="3"/>
  <c r="AF22" i="3"/>
  <c r="V6" i="3"/>
  <c r="T89" i="3"/>
  <c r="R172" i="3"/>
  <c r="S171" i="2"/>
  <c r="T39" i="2"/>
  <c r="S21" i="2"/>
  <c r="P21" i="2"/>
  <c r="U10" i="2"/>
  <c r="U80" i="2"/>
  <c r="S71" i="2"/>
  <c r="Q121" i="2"/>
  <c r="S140" i="2"/>
  <c r="R173" i="2"/>
  <c r="AB195" i="2"/>
  <c r="Q193" i="2"/>
  <c r="Y195" i="2"/>
  <c r="AE210" i="2"/>
  <c r="AE207" i="2"/>
  <c r="Z217" i="2"/>
  <c r="S243" i="2"/>
  <c r="Z239" i="2"/>
  <c r="AD210" i="2"/>
  <c r="Z210" i="2"/>
  <c r="Y210" i="2"/>
  <c r="Y239" i="2"/>
  <c r="Z205" i="3"/>
  <c r="V183" i="3"/>
  <c r="Z173" i="3"/>
  <c r="U216" i="3"/>
  <c r="S220" i="3"/>
  <c r="P145" i="3"/>
  <c r="W133" i="3"/>
  <c r="AB104" i="3"/>
  <c r="Q127" i="3"/>
  <c r="AA104" i="3"/>
  <c r="AA101" i="3"/>
  <c r="Z23" i="3"/>
  <c r="W20" i="3"/>
  <c r="AC173" i="3"/>
  <c r="R184" i="3"/>
  <c r="S74" i="3"/>
  <c r="R153" i="3"/>
  <c r="R74" i="3"/>
  <c r="AB12" i="3"/>
  <c r="V225" i="3"/>
  <c r="AF195" i="2"/>
  <c r="W243" i="2"/>
  <c r="V7" i="2"/>
  <c r="Y227" i="2"/>
  <c r="AF193" i="3"/>
  <c r="S63" i="2"/>
  <c r="AE99" i="2"/>
  <c r="V214" i="3"/>
  <c r="S44" i="2"/>
  <c r="V38" i="2"/>
  <c r="AE23" i="2"/>
  <c r="Y12" i="2"/>
  <c r="Q63" i="2"/>
  <c r="AA99" i="2"/>
  <c r="V173" i="2"/>
  <c r="AA200" i="2"/>
  <c r="V193" i="2"/>
  <c r="Y196" i="2"/>
  <c r="AB210" i="2"/>
  <c r="AE206" i="2"/>
  <c r="AD207" i="2"/>
  <c r="AB218" i="2"/>
  <c r="AE222" i="2"/>
  <c r="AC218" i="2"/>
  <c r="AE228" i="2"/>
  <c r="P193" i="2"/>
  <c r="Y200" i="2"/>
  <c r="AA205" i="3"/>
  <c r="Q186" i="3"/>
  <c r="U203" i="3"/>
  <c r="Z182" i="3"/>
  <c r="Z172" i="3"/>
  <c r="AD187" i="3"/>
  <c r="AA162" i="3"/>
  <c r="Y162" i="3"/>
  <c r="T145" i="3"/>
  <c r="Z99" i="3"/>
  <c r="W145" i="3"/>
  <c r="Q133" i="3"/>
  <c r="AB101" i="3"/>
  <c r="AC104" i="3"/>
  <c r="AC101" i="3"/>
  <c r="AC23" i="3"/>
  <c r="W70" i="3"/>
  <c r="U184" i="3"/>
  <c r="P184" i="3"/>
  <c r="T183" i="3"/>
  <c r="P70" i="3"/>
  <c r="AE12" i="3"/>
  <c r="T133" i="3"/>
  <c r="AF100" i="3"/>
  <c r="R70" i="3"/>
  <c r="P62" i="3"/>
  <c r="T176" i="3"/>
  <c r="U183" i="3"/>
  <c r="Z206" i="2"/>
  <c r="V243" i="2"/>
  <c r="Q74" i="3"/>
  <c r="U133" i="3"/>
  <c r="R44" i="2"/>
  <c r="W10" i="2"/>
  <c r="U86" i="2"/>
  <c r="AB103" i="2"/>
  <c r="AC103" i="2"/>
  <c r="U150" i="2"/>
  <c r="R150" i="2"/>
  <c r="P173" i="2"/>
  <c r="Y165" i="2"/>
  <c r="AE199" i="2"/>
  <c r="AA196" i="2"/>
  <c r="AC196" i="2"/>
  <c r="AB207" i="2"/>
  <c r="Y206" i="2"/>
  <c r="AB222" i="2"/>
  <c r="AB217" i="2"/>
  <c r="Z218" i="2"/>
  <c r="R243" i="2"/>
  <c r="U243" i="2"/>
  <c r="AD240" i="2"/>
  <c r="T243" i="2"/>
  <c r="AB205" i="3"/>
  <c r="Q184" i="3"/>
  <c r="R203" i="3"/>
  <c r="Y199" i="3"/>
  <c r="S216" i="3"/>
  <c r="U220" i="3"/>
  <c r="AD162" i="3"/>
  <c r="AD101" i="3"/>
  <c r="Z94" i="3"/>
  <c r="U145" i="3"/>
  <c r="T127" i="3"/>
  <c r="V127" i="3"/>
  <c r="AF12" i="3"/>
  <c r="V20" i="3"/>
  <c r="S70" i="3"/>
  <c r="P64" i="3"/>
  <c r="AE101" i="3"/>
  <c r="W176" i="3"/>
  <c r="V176" i="3"/>
  <c r="P41" i="3"/>
  <c r="V184" i="3"/>
  <c r="S203" i="3"/>
  <c r="U176" i="2"/>
  <c r="S153" i="3"/>
  <c r="AF172" i="3"/>
  <c r="Q38" i="2"/>
  <c r="P44" i="2"/>
  <c r="P10" i="2"/>
  <c r="Q17" i="2"/>
  <c r="R11" i="2"/>
  <c r="Q86" i="2"/>
  <c r="AD103" i="2"/>
  <c r="Y103" i="2"/>
  <c r="AF73" i="2"/>
  <c r="W132" i="2"/>
  <c r="V132" i="2"/>
  <c r="R143" i="2"/>
  <c r="V150" i="2"/>
  <c r="S176" i="2"/>
  <c r="AE195" i="2"/>
  <c r="Z196" i="2"/>
  <c r="Y218" i="2"/>
  <c r="Q243" i="2"/>
  <c r="AD222" i="2"/>
  <c r="AD200" i="2"/>
  <c r="AF205" i="3"/>
  <c r="V203" i="3"/>
  <c r="Q176" i="3"/>
  <c r="Z166" i="3"/>
  <c r="S143" i="3"/>
  <c r="AD199" i="3"/>
  <c r="Q215" i="3"/>
  <c r="P216" i="3"/>
  <c r="P133" i="3"/>
  <c r="AC94" i="3"/>
  <c r="R127" i="3"/>
  <c r="AF94" i="3"/>
  <c r="AA12" i="3"/>
  <c r="P20" i="3"/>
  <c r="T41" i="3"/>
  <c r="W93" i="3"/>
  <c r="R176" i="3"/>
  <c r="U176" i="3"/>
  <c r="Y23" i="3"/>
  <c r="S41" i="3"/>
  <c r="W44" i="2"/>
  <c r="Q44" i="2"/>
  <c r="T38" i="2"/>
  <c r="T44" i="2"/>
  <c r="W9" i="2"/>
  <c r="V18" i="2"/>
  <c r="AE103" i="2"/>
  <c r="Z103" i="2"/>
  <c r="Y100" i="2"/>
  <c r="AB73" i="2"/>
  <c r="P132" i="2"/>
  <c r="R132" i="2"/>
  <c r="S143" i="2"/>
  <c r="S173" i="2"/>
  <c r="AA195" i="2"/>
  <c r="AA207" i="2"/>
  <c r="AB221" i="2"/>
  <c r="AE221" i="2"/>
  <c r="AE218" i="2"/>
  <c r="AC210" i="2"/>
  <c r="R237" i="3"/>
  <c r="Y205" i="3"/>
  <c r="P203" i="3"/>
  <c r="W215" i="3"/>
  <c r="Q41" i="3"/>
  <c r="Y94" i="3"/>
  <c r="AB94" i="3"/>
  <c r="S62" i="3"/>
  <c r="AD12" i="3"/>
  <c r="Z12" i="3"/>
  <c r="S5" i="3"/>
  <c r="P5" i="3"/>
  <c r="AF23" i="3"/>
  <c r="R20" i="3"/>
  <c r="W41" i="3"/>
  <c r="S230" i="3"/>
  <c r="AD166" i="3"/>
  <c r="AD71" i="2"/>
  <c r="AE178" i="2"/>
  <c r="AC227" i="2"/>
  <c r="AA227" i="2"/>
  <c r="Y193" i="3"/>
  <c r="AF182" i="3"/>
  <c r="W225" i="3"/>
  <c r="S225" i="3"/>
  <c r="Z178" i="2"/>
  <c r="AC193" i="3"/>
  <c r="AB182" i="3"/>
  <c r="T151" i="3"/>
  <c r="P141" i="3"/>
  <c r="R225" i="3"/>
  <c r="W23" i="2"/>
  <c r="T63" i="2"/>
  <c r="P81" i="2"/>
  <c r="T102" i="2"/>
  <c r="T132" i="2"/>
  <c r="U131" i="2"/>
  <c r="U173" i="2"/>
  <c r="AB165" i="2"/>
  <c r="AC177" i="2"/>
  <c r="AC216" i="2"/>
  <c r="Q225" i="3"/>
  <c r="Z193" i="3"/>
  <c r="Q151" i="3"/>
  <c r="R141" i="3"/>
  <c r="Y88" i="3"/>
  <c r="AE231" i="2"/>
  <c r="Q131" i="2"/>
  <c r="T195" i="2"/>
  <c r="Z216" i="2"/>
  <c r="AE193" i="3"/>
  <c r="S141" i="3"/>
  <c r="AF92" i="3"/>
  <c r="S22" i="3"/>
  <c r="AF187" i="2"/>
  <c r="AD216" i="2"/>
  <c r="AE238" i="2"/>
  <c r="Q175" i="3"/>
  <c r="Q141" i="3"/>
  <c r="Q60" i="3"/>
  <c r="AC103" i="3"/>
  <c r="AB92" i="3"/>
  <c r="AD11" i="3"/>
  <c r="P60" i="3"/>
  <c r="T60" i="3"/>
  <c r="P40" i="2"/>
  <c r="AC231" i="2"/>
  <c r="Z88" i="3"/>
  <c r="S23" i="2"/>
  <c r="Q68" i="2"/>
  <c r="AB175" i="2"/>
  <c r="T173" i="2"/>
  <c r="Q163" i="2"/>
  <c r="Z175" i="2"/>
  <c r="AA209" i="2"/>
  <c r="AA231" i="2"/>
  <c r="P123" i="3"/>
  <c r="AD103" i="3"/>
  <c r="W151" i="3"/>
  <c r="Q80" i="2"/>
  <c r="Y102" i="2"/>
  <c r="P122" i="2"/>
  <c r="Q195" i="2"/>
  <c r="P195" i="2"/>
  <c r="Z11" i="3"/>
  <c r="AF17" i="3"/>
  <c r="AC6" i="3"/>
  <c r="W22" i="3"/>
  <c r="V60" i="3"/>
  <c r="U60" i="3"/>
  <c r="U45" i="2"/>
  <c r="P38" i="2"/>
  <c r="AD9" i="2"/>
  <c r="P20" i="2"/>
  <c r="S84" i="2"/>
  <c r="V80" i="2"/>
  <c r="AD99" i="2"/>
  <c r="AB69" i="2"/>
  <c r="AE69" i="2"/>
  <c r="W122" i="2"/>
  <c r="Q176" i="2"/>
  <c r="AF175" i="2"/>
  <c r="Z186" i="2"/>
  <c r="AD198" i="2"/>
  <c r="Y216" i="2"/>
  <c r="AB238" i="2"/>
  <c r="AC242" i="2"/>
  <c r="AD209" i="2"/>
  <c r="U141" i="3"/>
  <c r="U112" i="3"/>
  <c r="AF99" i="3"/>
  <c r="AF88" i="3"/>
  <c r="AC17" i="3"/>
  <c r="AA17" i="3"/>
  <c r="R22" i="3"/>
  <c r="P171" i="3"/>
  <c r="AE88" i="3"/>
  <c r="Y209" i="2"/>
  <c r="V186" i="3"/>
  <c r="AC12" i="2"/>
  <c r="AA12" i="2"/>
  <c r="U84" i="2"/>
  <c r="T80" i="2"/>
  <c r="AB102" i="2"/>
  <c r="Y99" i="2"/>
  <c r="Z69" i="2"/>
  <c r="S122" i="2"/>
  <c r="Q123" i="2"/>
  <c r="AE198" i="2"/>
  <c r="AC198" i="2"/>
  <c r="AB231" i="2"/>
  <c r="AE242" i="2"/>
  <c r="Y242" i="2"/>
  <c r="P112" i="3"/>
  <c r="AB88" i="3"/>
  <c r="Z17" i="3"/>
  <c r="AB17" i="3"/>
  <c r="T171" i="3"/>
  <c r="W175" i="3"/>
  <c r="S186" i="3"/>
  <c r="T45" i="2"/>
  <c r="AB12" i="2"/>
  <c r="V84" i="2"/>
  <c r="Q84" i="2"/>
  <c r="R80" i="2"/>
  <c r="AF99" i="2"/>
  <c r="AD69" i="2"/>
  <c r="P131" i="2"/>
  <c r="S195" i="2"/>
  <c r="AA198" i="2"/>
  <c r="AB216" i="2"/>
  <c r="AA242" i="2"/>
  <c r="AC238" i="2"/>
  <c r="V112" i="3"/>
  <c r="AC99" i="3"/>
  <c r="AC92" i="3"/>
  <c r="T112" i="3"/>
  <c r="W60" i="3"/>
  <c r="AD17" i="3"/>
  <c r="Y17" i="3"/>
  <c r="AA99" i="3"/>
  <c r="R175" i="3"/>
  <c r="T225" i="3"/>
  <c r="AC182" i="3"/>
  <c r="AC11" i="3"/>
  <c r="Z12" i="2"/>
  <c r="AE12" i="2"/>
  <c r="AD12" i="2"/>
  <c r="R45" i="2"/>
  <c r="U62" i="2"/>
  <c r="R84" i="2"/>
  <c r="P80" i="2"/>
  <c r="S99" i="2"/>
  <c r="V152" i="2"/>
  <c r="W109" i="2"/>
  <c r="T152" i="2"/>
  <c r="V176" i="2"/>
  <c r="T176" i="2"/>
  <c r="Z165" i="2"/>
  <c r="Q189" i="2"/>
  <c r="Y189" i="2"/>
  <c r="AB242" i="2"/>
  <c r="AD238" i="2"/>
  <c r="AC209" i="2"/>
  <c r="Y238" i="2"/>
  <c r="U151" i="3"/>
  <c r="V141" i="3"/>
  <c r="S123" i="3"/>
  <c r="W112" i="3"/>
  <c r="Z92" i="3"/>
  <c r="Q22" i="3"/>
  <c r="Q112" i="3"/>
  <c r="Y99" i="3"/>
  <c r="S60" i="3"/>
  <c r="V22" i="3"/>
  <c r="AA88" i="3"/>
  <c r="V151" i="3"/>
  <c r="V175" i="3"/>
  <c r="W229" i="3"/>
  <c r="P229" i="3"/>
  <c r="T175" i="3"/>
  <c r="AE182" i="3"/>
  <c r="W45" i="2"/>
  <c r="Q45" i="2"/>
  <c r="S38" i="2"/>
  <c r="P45" i="2"/>
  <c r="V20" i="2"/>
  <c r="S80" i="2"/>
  <c r="V82" i="2"/>
  <c r="AD102" i="2"/>
  <c r="R99" i="2"/>
  <c r="Y73" i="2"/>
  <c r="AE73" i="2"/>
  <c r="V131" i="2"/>
  <c r="R142" i="2"/>
  <c r="T151" i="2"/>
  <c r="R176" i="2"/>
  <c r="P176" i="2"/>
  <c r="AF165" i="2"/>
  <c r="AA216" i="2"/>
  <c r="AD231" i="2"/>
  <c r="AD242" i="2"/>
  <c r="Z238" i="2"/>
  <c r="Z231" i="2"/>
  <c r="U123" i="3"/>
  <c r="R112" i="3"/>
  <c r="AF11" i="3"/>
  <c r="P22" i="3"/>
  <c r="R151" i="3"/>
  <c r="P175" i="3"/>
  <c r="R186" i="3"/>
  <c r="P99" i="2"/>
  <c r="Y69" i="2"/>
  <c r="Q122" i="2"/>
  <c r="P130" i="2"/>
  <c r="R175" i="2"/>
  <c r="AD187" i="2"/>
  <c r="AB198" i="2"/>
  <c r="AB209" i="2"/>
  <c r="AE209" i="2"/>
  <c r="AE216" i="2"/>
  <c r="AB227" i="2"/>
  <c r="AD227" i="2"/>
  <c r="Y231" i="2"/>
  <c r="Z242" i="2"/>
  <c r="W141" i="3"/>
  <c r="AC88" i="3"/>
  <c r="AF103" i="3"/>
  <c r="AA11" i="3"/>
  <c r="T22" i="3"/>
  <c r="P151" i="3"/>
  <c r="W186" i="3"/>
  <c r="P225" i="3"/>
  <c r="U165" i="2"/>
  <c r="U105" i="3"/>
  <c r="R63" i="2"/>
  <c r="P63" i="2"/>
  <c r="Q188" i="2"/>
  <c r="W57" i="2"/>
  <c r="S184" i="3"/>
  <c r="AE16" i="2"/>
  <c r="S152" i="3"/>
  <c r="V125" i="2"/>
  <c r="R61" i="2"/>
  <c r="S70" i="2"/>
  <c r="S125" i="2"/>
  <c r="Q125" i="2"/>
  <c r="U187" i="2"/>
  <c r="AF209" i="2"/>
  <c r="AB9" i="2"/>
  <c r="R57" i="2"/>
  <c r="AB178" i="2"/>
  <c r="Q175" i="2"/>
  <c r="V171" i="2"/>
  <c r="S187" i="2"/>
  <c r="Q187" i="2"/>
  <c r="S11" i="2"/>
  <c r="S58" i="2"/>
  <c r="T58" i="2"/>
  <c r="AA71" i="2"/>
  <c r="R171" i="2"/>
  <c r="AC174" i="2"/>
  <c r="Y198" i="2"/>
  <c r="R23" i="3"/>
  <c r="U175" i="3"/>
  <c r="Q111" i="2"/>
  <c r="AD174" i="2"/>
  <c r="R187" i="2"/>
  <c r="V122" i="2"/>
  <c r="S175" i="2"/>
  <c r="R178" i="2"/>
  <c r="T178" i="2"/>
  <c r="AE10" i="2"/>
  <c r="U22" i="2"/>
  <c r="AA75" i="2"/>
  <c r="AB174" i="2"/>
  <c r="V187" i="2"/>
  <c r="V151" i="2"/>
  <c r="U151" i="2"/>
  <c r="R151" i="2"/>
  <c r="P151" i="2"/>
  <c r="S151" i="2"/>
  <c r="W150" i="2"/>
  <c r="T150" i="2"/>
  <c r="S237" i="2"/>
  <c r="Q237" i="2"/>
  <c r="P237" i="2"/>
  <c r="R123" i="3"/>
  <c r="W123" i="3"/>
  <c r="Q123" i="3"/>
  <c r="V123" i="3"/>
  <c r="R139" i="3"/>
  <c r="S139" i="3"/>
  <c r="P142" i="2"/>
  <c r="T142" i="2"/>
  <c r="S142" i="2"/>
  <c r="U140" i="2"/>
  <c r="Q140" i="2"/>
  <c r="R123" i="2"/>
  <c r="W123" i="2"/>
  <c r="R121" i="2"/>
  <c r="V121" i="2"/>
  <c r="U121" i="2"/>
  <c r="P121" i="2"/>
  <c r="T121" i="2"/>
  <c r="AD215" i="3"/>
  <c r="AD214" i="3"/>
  <c r="AE227" i="2"/>
  <c r="S229" i="2"/>
  <c r="V229" i="2"/>
  <c r="Q229" i="2"/>
  <c r="P229" i="2"/>
  <c r="V227" i="2"/>
  <c r="Q227" i="2"/>
  <c r="R227" i="2"/>
  <c r="T227" i="2"/>
  <c r="U227" i="2"/>
  <c r="U115" i="2"/>
  <c r="S115" i="2"/>
  <c r="W115" i="2"/>
  <c r="P115" i="2"/>
  <c r="R115" i="2"/>
  <c r="V112" i="2"/>
  <c r="R112" i="2"/>
  <c r="P111" i="2"/>
  <c r="W111" i="2"/>
  <c r="T115" i="3"/>
  <c r="P115" i="3"/>
  <c r="AF98" i="3"/>
  <c r="W102" i="3"/>
  <c r="V102" i="3"/>
  <c r="Q99" i="3"/>
  <c r="W99" i="3"/>
  <c r="P99" i="3"/>
  <c r="Z99" i="2"/>
  <c r="T101" i="2"/>
  <c r="W99" i="2"/>
  <c r="V99" i="2"/>
  <c r="Q99" i="2"/>
  <c r="T99" i="2"/>
  <c r="P82" i="2"/>
  <c r="S91" i="3"/>
  <c r="R91" i="3"/>
  <c r="P199" i="3"/>
  <c r="Z177" i="3"/>
  <c r="Q160" i="3"/>
  <c r="T142" i="3"/>
  <c r="Z188" i="3"/>
  <c r="V64" i="3"/>
  <c r="AE226" i="3"/>
  <c r="W39" i="3"/>
  <c r="U101" i="3"/>
  <c r="V152" i="3"/>
  <c r="Q195" i="3"/>
  <c r="R219" i="3"/>
  <c r="AC164" i="3"/>
  <c r="AD188" i="3"/>
  <c r="T64" i="3"/>
  <c r="T39" i="3"/>
  <c r="R10" i="3"/>
  <c r="AC226" i="3"/>
  <c r="U165" i="3"/>
  <c r="AB240" i="3"/>
  <c r="R230" i="3"/>
  <c r="AD240" i="3"/>
  <c r="U230" i="3"/>
  <c r="W199" i="3"/>
  <c r="V219" i="3"/>
  <c r="AA188" i="3"/>
  <c r="Z206" i="3"/>
  <c r="P75" i="3"/>
  <c r="P39" i="3"/>
  <c r="Y226" i="3"/>
  <c r="Z240" i="3"/>
  <c r="Q230" i="3"/>
  <c r="AF226" i="3"/>
  <c r="AB164" i="3"/>
  <c r="AE188" i="3"/>
  <c r="Y164" i="3"/>
  <c r="Q39" i="3"/>
  <c r="V125" i="3"/>
  <c r="W64" i="3"/>
  <c r="Y240" i="3"/>
  <c r="AD206" i="3"/>
  <c r="V39" i="3"/>
  <c r="U39" i="3"/>
  <c r="AD236" i="3"/>
  <c r="AF206" i="3"/>
  <c r="AA226" i="3"/>
  <c r="AA164" i="3"/>
  <c r="AB188" i="3"/>
  <c r="W101" i="3"/>
  <c r="R125" i="3"/>
  <c r="S64" i="3"/>
  <c r="Q101" i="3"/>
  <c r="AF240" i="3"/>
  <c r="AC206" i="3"/>
  <c r="T130" i="3"/>
  <c r="R166" i="3"/>
  <c r="Z236" i="3"/>
  <c r="AB206" i="3"/>
  <c r="Z226" i="3"/>
  <c r="AF164" i="3"/>
  <c r="AF188" i="3"/>
  <c r="R101" i="3"/>
  <c r="Q64" i="3"/>
  <c r="Q125" i="3"/>
  <c r="Y236" i="3"/>
  <c r="T9" i="3"/>
  <c r="R45" i="3"/>
  <c r="AB236" i="3"/>
  <c r="AE240" i="3"/>
  <c r="AE236" i="3"/>
  <c r="AD226" i="3"/>
  <c r="U142" i="3"/>
  <c r="Z164" i="3"/>
  <c r="T125" i="3"/>
  <c r="AF18" i="3"/>
  <c r="R64" i="3"/>
  <c r="AF236" i="3"/>
  <c r="AE177" i="3"/>
  <c r="S39" i="3"/>
  <c r="R195" i="3"/>
  <c r="T195" i="3"/>
  <c r="P195" i="3"/>
  <c r="Z231" i="3"/>
  <c r="AD230" i="3"/>
  <c r="AE218" i="3"/>
  <c r="T196" i="3"/>
  <c r="Q217" i="3"/>
  <c r="V205" i="3"/>
  <c r="AB187" i="3"/>
  <c r="S214" i="3"/>
  <c r="AA187" i="3"/>
  <c r="T215" i="3"/>
  <c r="W144" i="3"/>
  <c r="Z90" i="3"/>
  <c r="W125" i="3"/>
  <c r="AC90" i="3"/>
  <c r="U114" i="3"/>
  <c r="AA100" i="3"/>
  <c r="Q122" i="3"/>
  <c r="AD8" i="3"/>
  <c r="Z18" i="3"/>
  <c r="Z16" i="3"/>
  <c r="V17" i="3"/>
  <c r="V21" i="3"/>
  <c r="W68" i="3"/>
  <c r="S71" i="3"/>
  <c r="V93" i="3"/>
  <c r="V98" i="3"/>
  <c r="U121" i="3"/>
  <c r="P149" i="3"/>
  <c r="R162" i="3"/>
  <c r="W226" i="3"/>
  <c r="T134" i="3"/>
  <c r="AC238" i="3"/>
  <c r="U228" i="3"/>
  <c r="AC8" i="3"/>
  <c r="AD177" i="3"/>
  <c r="V75" i="3"/>
  <c r="AB8" i="3"/>
  <c r="T68" i="3"/>
  <c r="Y230" i="3"/>
  <c r="V242" i="3"/>
  <c r="U242" i="3"/>
  <c r="AD231" i="3"/>
  <c r="AA230" i="3"/>
  <c r="AA218" i="3"/>
  <c r="U196" i="3"/>
  <c r="P196" i="3"/>
  <c r="R217" i="3"/>
  <c r="AE185" i="3"/>
  <c r="Q164" i="3"/>
  <c r="W214" i="3"/>
  <c r="AE187" i="3"/>
  <c r="U221" i="3"/>
  <c r="Q154" i="3"/>
  <c r="Q144" i="3"/>
  <c r="Q73" i="3"/>
  <c r="S125" i="3"/>
  <c r="AB103" i="3"/>
  <c r="Y90" i="3"/>
  <c r="T129" i="3"/>
  <c r="T122" i="3"/>
  <c r="T114" i="3"/>
  <c r="P110" i="3"/>
  <c r="Y100" i="3"/>
  <c r="W58" i="3"/>
  <c r="R129" i="3"/>
  <c r="V122" i="3"/>
  <c r="V5" i="3"/>
  <c r="AD18" i="3"/>
  <c r="AD16" i="3"/>
  <c r="P17" i="3"/>
  <c r="P21" i="3"/>
  <c r="R68" i="3"/>
  <c r="R71" i="3"/>
  <c r="P93" i="3"/>
  <c r="P98" i="3"/>
  <c r="U102" i="3"/>
  <c r="P140" i="3"/>
  <c r="T149" i="3"/>
  <c r="P162" i="3"/>
  <c r="Y170" i="3"/>
  <c r="R226" i="3"/>
  <c r="W237" i="3"/>
  <c r="AC166" i="3"/>
  <c r="AC170" i="3"/>
  <c r="S104" i="3"/>
  <c r="U75" i="3"/>
  <c r="Y6" i="3"/>
  <c r="U68" i="3"/>
  <c r="V226" i="3"/>
  <c r="U215" i="3"/>
  <c r="V221" i="3"/>
  <c r="P214" i="3"/>
  <c r="V71" i="3"/>
  <c r="AB6" i="3"/>
  <c r="S226" i="3"/>
  <c r="AC100" i="3"/>
  <c r="R122" i="3"/>
  <c r="W241" i="3"/>
  <c r="AE238" i="3"/>
  <c r="Q237" i="3"/>
  <c r="AE231" i="3"/>
  <c r="Y218" i="3"/>
  <c r="AB218" i="3"/>
  <c r="R221" i="3"/>
  <c r="S217" i="3"/>
  <c r="Q171" i="3"/>
  <c r="Q162" i="3"/>
  <c r="T214" i="3"/>
  <c r="AC198" i="3"/>
  <c r="AC185" i="3"/>
  <c r="R215" i="3"/>
  <c r="AF177" i="3"/>
  <c r="R144" i="3"/>
  <c r="W104" i="3"/>
  <c r="R102" i="3"/>
  <c r="Q68" i="3"/>
  <c r="U125" i="3"/>
  <c r="S122" i="3"/>
  <c r="AA6" i="3"/>
  <c r="Z6" i="3"/>
  <c r="Q5" i="3"/>
  <c r="S17" i="3"/>
  <c r="T21" i="3"/>
  <c r="P71" i="3"/>
  <c r="V62" i="3"/>
  <c r="R93" i="3"/>
  <c r="Q149" i="3"/>
  <c r="V160" i="3"/>
  <c r="R164" i="3"/>
  <c r="W171" i="3"/>
  <c r="AC174" i="3"/>
  <c r="T241" i="3"/>
  <c r="P237" i="3"/>
  <c r="R149" i="3"/>
  <c r="Y16" i="3"/>
  <c r="AE6" i="3"/>
  <c r="S73" i="3"/>
  <c r="V217" i="3"/>
  <c r="AF198" i="3"/>
  <c r="AF6" i="3"/>
  <c r="T237" i="3"/>
  <c r="AA238" i="3"/>
  <c r="Q228" i="3"/>
  <c r="AB231" i="3"/>
  <c r="R196" i="3"/>
  <c r="W221" i="3"/>
  <c r="W217" i="3"/>
  <c r="Z170" i="3"/>
  <c r="Z198" i="3"/>
  <c r="Y187" i="3"/>
  <c r="Z185" i="3"/>
  <c r="V215" i="3"/>
  <c r="AB177" i="3"/>
  <c r="AF170" i="3"/>
  <c r="T140" i="3"/>
  <c r="W114" i="3"/>
  <c r="R104" i="3"/>
  <c r="T102" i="3"/>
  <c r="Q62" i="3"/>
  <c r="Q43" i="3"/>
  <c r="Q38" i="3"/>
  <c r="AB100" i="3"/>
  <c r="AA103" i="3"/>
  <c r="AF90" i="3"/>
  <c r="Q129" i="3"/>
  <c r="W122" i="3"/>
  <c r="AC16" i="3"/>
  <c r="U5" i="3"/>
  <c r="W17" i="3"/>
  <c r="W21" i="3"/>
  <c r="W43" i="3"/>
  <c r="V58" i="3"/>
  <c r="T62" i="3"/>
  <c r="S98" i="3"/>
  <c r="P160" i="3"/>
  <c r="V164" i="3"/>
  <c r="R171" i="3"/>
  <c r="AE175" i="3"/>
  <c r="P241" i="3"/>
  <c r="V237" i="3"/>
  <c r="T228" i="3"/>
  <c r="AB16" i="3"/>
  <c r="S38" i="3"/>
  <c r="P177" i="3"/>
  <c r="U73" i="3"/>
  <c r="U43" i="3"/>
  <c r="R134" i="3"/>
  <c r="W142" i="3"/>
  <c r="U237" i="3"/>
  <c r="AE230" i="3"/>
  <c r="T144" i="3"/>
  <c r="AD100" i="3"/>
  <c r="Q17" i="3"/>
  <c r="T17" i="3"/>
  <c r="W164" i="3"/>
  <c r="AD170" i="3"/>
  <c r="R241" i="3"/>
  <c r="U241" i="3"/>
  <c r="AD238" i="3"/>
  <c r="P217" i="3"/>
  <c r="Q214" i="3"/>
  <c r="AE198" i="3"/>
  <c r="AC187" i="3"/>
  <c r="AD185" i="3"/>
  <c r="AF175" i="3"/>
  <c r="AB170" i="3"/>
  <c r="W140" i="3"/>
  <c r="R140" i="3"/>
  <c r="R114" i="3"/>
  <c r="P104" i="3"/>
  <c r="Q93" i="3"/>
  <c r="Q75" i="3"/>
  <c r="Q71" i="3"/>
  <c r="Q110" i="3"/>
  <c r="Y103" i="3"/>
  <c r="AB90" i="3"/>
  <c r="W62" i="3"/>
  <c r="Z21" i="3"/>
  <c r="R17" i="3"/>
  <c r="R21" i="3"/>
  <c r="R43" i="3"/>
  <c r="AE90" i="3"/>
  <c r="T160" i="3"/>
  <c r="P164" i="3"/>
  <c r="V171" i="3"/>
  <c r="AE170" i="3"/>
  <c r="AC175" i="3"/>
  <c r="AC230" i="3"/>
  <c r="V241" i="3"/>
  <c r="P242" i="3"/>
  <c r="S228" i="3"/>
  <c r="Z218" i="3"/>
  <c r="W74" i="3"/>
  <c r="Y238" i="3"/>
  <c r="W196" i="3"/>
  <c r="Y177" i="3"/>
  <c r="W75" i="3"/>
  <c r="U6" i="3"/>
  <c r="U71" i="3"/>
  <c r="V74" i="3"/>
  <c r="Z103" i="3"/>
  <c r="U134" i="3"/>
  <c r="Y166" i="3"/>
  <c r="Q241" i="3"/>
  <c r="Q226" i="3"/>
  <c r="AF230" i="3"/>
  <c r="T217" i="3"/>
  <c r="R214" i="3"/>
  <c r="Z187" i="3"/>
  <c r="T104" i="3"/>
  <c r="T5" i="3"/>
  <c r="V59" i="3"/>
  <c r="AA90" i="3"/>
  <c r="AA177" i="3"/>
  <c r="T75" i="3"/>
  <c r="V104" i="3"/>
  <c r="AE100" i="3"/>
  <c r="P226" i="3"/>
  <c r="S194" i="3"/>
  <c r="Q193" i="3"/>
  <c r="AD193" i="3"/>
  <c r="AA193" i="3"/>
  <c r="S196" i="3"/>
  <c r="R194" i="3"/>
  <c r="U194" i="3"/>
  <c r="Q194" i="3"/>
  <c r="T194" i="3"/>
  <c r="P194" i="3"/>
  <c r="U208" i="2"/>
  <c r="R208" i="2"/>
  <c r="T208" i="2"/>
  <c r="Z204" i="2"/>
  <c r="AF204" i="2"/>
  <c r="AE204" i="2"/>
  <c r="T207" i="2"/>
  <c r="S207" i="2"/>
  <c r="V206" i="2"/>
  <c r="R206" i="2"/>
  <c r="U206" i="2"/>
  <c r="Q206" i="2"/>
  <c r="S206" i="2"/>
  <c r="P206" i="2"/>
  <c r="P204" i="2"/>
  <c r="Q218" i="2"/>
  <c r="W218" i="2"/>
  <c r="Q216" i="2"/>
  <c r="Q73" i="2"/>
  <c r="S72" i="2"/>
  <c r="U70" i="2"/>
  <c r="S69" i="2"/>
  <c r="P69" i="2"/>
  <c r="Q69" i="2"/>
  <c r="T70" i="3"/>
  <c r="U70" i="3"/>
  <c r="R62" i="2"/>
  <c r="T60" i="2"/>
  <c r="Q60" i="2"/>
  <c r="V60" i="2"/>
  <c r="V59" i="2"/>
  <c r="P58" i="2"/>
  <c r="AD194" i="2"/>
  <c r="R195" i="2"/>
  <c r="U195" i="2"/>
  <c r="V195" i="2"/>
  <c r="T186" i="3"/>
  <c r="R183" i="3"/>
  <c r="W183" i="3"/>
  <c r="T45" i="3"/>
  <c r="V43" i="3"/>
  <c r="P43" i="3"/>
  <c r="AA20" i="2"/>
  <c r="Y20" i="2"/>
  <c r="AE19" i="2"/>
  <c r="AD19" i="2"/>
  <c r="Y19" i="2"/>
  <c r="Z19" i="2"/>
  <c r="AA16" i="2"/>
  <c r="Z16" i="2"/>
  <c r="AF16" i="2"/>
  <c r="Y16" i="2"/>
  <c r="T17" i="2"/>
  <c r="AC21" i="3"/>
  <c r="Z22" i="3"/>
  <c r="AC18" i="3"/>
  <c r="AA18" i="3"/>
  <c r="Y18" i="3"/>
  <c r="V19" i="3"/>
  <c r="P19" i="3"/>
  <c r="R19" i="3"/>
  <c r="AF5" i="3"/>
  <c r="Z5" i="3"/>
  <c r="AC5" i="3"/>
  <c r="V9" i="3"/>
  <c r="AD7" i="2"/>
  <c r="AE6" i="2"/>
  <c r="R8" i="2"/>
  <c r="Q7" i="2"/>
  <c r="P7" i="2"/>
  <c r="T7" i="2"/>
  <c r="W7" i="2"/>
  <c r="U7" i="2"/>
  <c r="T174" i="3"/>
  <c r="P174" i="3"/>
  <c r="R174" i="3"/>
  <c r="AC161" i="3"/>
  <c r="W160" i="3"/>
  <c r="AA18" i="2"/>
  <c r="Z23" i="2"/>
  <c r="AC6" i="2"/>
  <c r="S22" i="2"/>
  <c r="Q8" i="2"/>
  <c r="S57" i="2"/>
  <c r="V58" i="2"/>
  <c r="P86" i="2"/>
  <c r="R75" i="2"/>
  <c r="R69" i="2"/>
  <c r="Q132" i="2"/>
  <c r="P123" i="2"/>
  <c r="W143" i="2"/>
  <c r="AA174" i="2"/>
  <c r="P178" i="2"/>
  <c r="T161" i="2"/>
  <c r="R188" i="2"/>
  <c r="P187" i="2"/>
  <c r="AF185" i="2"/>
  <c r="Z189" i="2"/>
  <c r="Q197" i="2"/>
  <c r="V200" i="2"/>
  <c r="T200" i="2"/>
  <c r="AC194" i="2"/>
  <c r="S205" i="2"/>
  <c r="AE219" i="2"/>
  <c r="V216" i="2"/>
  <c r="T215" i="2"/>
  <c r="AC226" i="2"/>
  <c r="AE233" i="2"/>
  <c r="P205" i="2"/>
  <c r="T211" i="2"/>
  <c r="AA22" i="2"/>
  <c r="Y18" i="2"/>
  <c r="U19" i="2"/>
  <c r="V63" i="2"/>
  <c r="R58" i="2"/>
  <c r="U63" i="2"/>
  <c r="P57" i="2"/>
  <c r="P60" i="2"/>
  <c r="R86" i="2"/>
  <c r="U82" i="2"/>
  <c r="Y105" i="2"/>
  <c r="R101" i="2"/>
  <c r="W72" i="2"/>
  <c r="Q75" i="2"/>
  <c r="V75" i="2"/>
  <c r="S131" i="2"/>
  <c r="V135" i="2"/>
  <c r="T123" i="2"/>
  <c r="T131" i="2"/>
  <c r="U135" i="2"/>
  <c r="V142" i="2"/>
  <c r="P143" i="2"/>
  <c r="S112" i="2"/>
  <c r="U125" i="2"/>
  <c r="Q151" i="2"/>
  <c r="U111" i="2"/>
  <c r="V172" i="2"/>
  <c r="P171" i="2"/>
  <c r="AE174" i="2"/>
  <c r="AB187" i="2"/>
  <c r="P188" i="2"/>
  <c r="Y185" i="2"/>
  <c r="AC189" i="2"/>
  <c r="Z194" i="2"/>
  <c r="U209" i="2"/>
  <c r="U205" i="2"/>
  <c r="S216" i="2"/>
  <c r="AA219" i="2"/>
  <c r="R216" i="2"/>
  <c r="AB233" i="2"/>
  <c r="Z233" i="2"/>
  <c r="AC221" i="2"/>
  <c r="T185" i="2"/>
  <c r="P19" i="2"/>
  <c r="P75" i="2"/>
  <c r="Q112" i="2"/>
  <c r="W112" i="2"/>
  <c r="W125" i="2"/>
  <c r="U143" i="2"/>
  <c r="Q178" i="2"/>
  <c r="Z174" i="2"/>
  <c r="S162" i="2"/>
  <c r="AC185" i="2"/>
  <c r="AD189" i="2"/>
  <c r="AE194" i="2"/>
  <c r="Z193" i="2"/>
  <c r="V209" i="2"/>
  <c r="V205" i="2"/>
  <c r="Q209" i="2"/>
  <c r="Q205" i="2"/>
  <c r="AB219" i="2"/>
  <c r="T216" i="2"/>
  <c r="AE239" i="2"/>
  <c r="P209" i="2"/>
  <c r="AD219" i="2"/>
  <c r="Y219" i="2"/>
  <c r="P211" i="2"/>
  <c r="AB18" i="2"/>
  <c r="AA8" i="2"/>
  <c r="Z18" i="2"/>
  <c r="T19" i="2"/>
  <c r="V19" i="2"/>
  <c r="Z105" i="2"/>
  <c r="P72" i="2"/>
  <c r="W70" i="2"/>
  <c r="U75" i="2"/>
  <c r="T75" i="2"/>
  <c r="Q70" i="2"/>
  <c r="T112" i="2"/>
  <c r="U166" i="2"/>
  <c r="S185" i="2"/>
  <c r="AB194" i="2"/>
  <c r="AA194" i="2"/>
  <c r="S209" i="2"/>
  <c r="R209" i="2"/>
  <c r="R205" i="2"/>
  <c r="AB239" i="2"/>
  <c r="AE230" i="2"/>
  <c r="AD233" i="2"/>
  <c r="P216" i="2"/>
  <c r="W75" i="2"/>
  <c r="T8" i="2"/>
  <c r="S19" i="2"/>
  <c r="Q166" i="2"/>
  <c r="AF174" i="2"/>
  <c r="Z187" i="2"/>
  <c r="AD193" i="2"/>
  <c r="S208" i="2"/>
  <c r="R211" i="2"/>
  <c r="V208" i="2"/>
  <c r="V204" i="2"/>
  <c r="Q208" i="2"/>
  <c r="Q204" i="2"/>
  <c r="P208" i="2"/>
  <c r="Z222" i="2"/>
  <c r="P198" i="2"/>
  <c r="Y233" i="2"/>
  <c r="AA233" i="2"/>
  <c r="AF238" i="2"/>
  <c r="AD18" i="2"/>
  <c r="U8" i="2"/>
  <c r="R19" i="2"/>
  <c r="Q59" i="2"/>
  <c r="R166" i="2"/>
  <c r="S198" i="2"/>
  <c r="U198" i="2"/>
  <c r="T209" i="2"/>
  <c r="AC219" i="2"/>
  <c r="AC239" i="2"/>
  <c r="AF233" i="2"/>
  <c r="P8" i="2"/>
  <c r="AD22" i="2"/>
  <c r="AC22" i="2"/>
  <c r="AB10" i="2"/>
  <c r="Z20" i="2"/>
  <c r="W8" i="2"/>
  <c r="S60" i="2"/>
  <c r="R60" i="2"/>
  <c r="U58" i="2"/>
  <c r="S86" i="2"/>
  <c r="T82" i="2"/>
  <c r="AB75" i="2"/>
  <c r="W69" i="2"/>
  <c r="S132" i="2"/>
  <c r="R131" i="2"/>
  <c r="V123" i="2"/>
  <c r="S152" i="2"/>
  <c r="R152" i="2"/>
  <c r="V143" i="2"/>
  <c r="P125" i="2"/>
  <c r="T143" i="2"/>
  <c r="Q142" i="2"/>
  <c r="Q171" i="2"/>
  <c r="AE189" i="2"/>
  <c r="Q185" i="2"/>
  <c r="AC187" i="2"/>
  <c r="V198" i="2"/>
  <c r="AE193" i="2"/>
  <c r="Q198" i="2"/>
  <c r="T197" i="2"/>
  <c r="Y194" i="2"/>
  <c r="T205" i="2"/>
  <c r="U216" i="2"/>
  <c r="AD239" i="2"/>
  <c r="Z219" i="2"/>
  <c r="AA239" i="2"/>
  <c r="W244" i="2"/>
  <c r="V244" i="2"/>
  <c r="S244" i="2"/>
  <c r="P244" i="2"/>
  <c r="Q244" i="2"/>
  <c r="T244" i="2"/>
  <c r="U244" i="2"/>
  <c r="AD166" i="2"/>
  <c r="AF166" i="2"/>
  <c r="Y166" i="2"/>
  <c r="AB166" i="2"/>
  <c r="AE166" i="2"/>
  <c r="Z166" i="2"/>
  <c r="AC166" i="2"/>
  <c r="W174" i="2"/>
  <c r="P174" i="2"/>
  <c r="T174" i="2"/>
  <c r="R174" i="2"/>
  <c r="Q174" i="2"/>
  <c r="V174" i="2"/>
  <c r="S174" i="2"/>
  <c r="R177" i="2"/>
  <c r="S177" i="2"/>
  <c r="P177" i="2"/>
  <c r="W241" i="2"/>
  <c r="S241" i="2"/>
  <c r="V241" i="2"/>
  <c r="T90" i="3"/>
  <c r="Q90" i="3"/>
  <c r="U90" i="3"/>
  <c r="S90" i="3"/>
  <c r="P90" i="3"/>
  <c r="V90" i="3"/>
  <c r="R90" i="3"/>
  <c r="W90" i="3"/>
  <c r="R138" i="3"/>
  <c r="V138" i="3"/>
  <c r="T138" i="3"/>
  <c r="P138" i="3"/>
  <c r="U138" i="3"/>
  <c r="W138" i="3"/>
  <c r="AE173" i="2"/>
  <c r="Z173" i="2"/>
  <c r="AA173" i="2"/>
  <c r="Q236" i="3"/>
  <c r="U236" i="3"/>
  <c r="V236" i="3"/>
  <c r="R236" i="3"/>
  <c r="T236" i="3"/>
  <c r="AF8" i="2"/>
  <c r="P161" i="2"/>
  <c r="W161" i="2"/>
  <c r="U161" i="2"/>
  <c r="S161" i="2"/>
  <c r="R161" i="2"/>
  <c r="AB19" i="3"/>
  <c r="Z19" i="3"/>
  <c r="AA19" i="3"/>
  <c r="AF19" i="3"/>
  <c r="AC19" i="3"/>
  <c r="R124" i="3"/>
  <c r="W124" i="3"/>
  <c r="P124" i="3"/>
  <c r="U124" i="3"/>
  <c r="Q124" i="3"/>
  <c r="V124" i="3"/>
  <c r="Z220" i="3"/>
  <c r="AD220" i="3"/>
  <c r="AC220" i="3"/>
  <c r="AA220" i="3"/>
  <c r="AE220" i="3"/>
  <c r="AB220" i="3"/>
  <c r="AF220" i="3"/>
  <c r="AF23" i="2"/>
  <c r="U42" i="2"/>
  <c r="W42" i="2"/>
  <c r="AC10" i="2"/>
  <c r="AB8" i="2"/>
  <c r="AF68" i="2"/>
  <c r="AA68" i="2"/>
  <c r="AC72" i="2"/>
  <c r="Y72" i="2"/>
  <c r="AE72" i="2"/>
  <c r="V98" i="2"/>
  <c r="S98" i="2"/>
  <c r="Q177" i="2"/>
  <c r="W7" i="3"/>
  <c r="AF229" i="2"/>
  <c r="AE229" i="2"/>
  <c r="AA229" i="2"/>
  <c r="AB229" i="2"/>
  <c r="AC229" i="2"/>
  <c r="Z229" i="2"/>
  <c r="Y229" i="2"/>
  <c r="U16" i="3"/>
  <c r="S16" i="3"/>
  <c r="W16" i="3"/>
  <c r="Q16" i="3"/>
  <c r="T16" i="3"/>
  <c r="R16" i="3"/>
  <c r="P16" i="3"/>
  <c r="V16" i="3"/>
  <c r="U87" i="3"/>
  <c r="P87" i="3"/>
  <c r="R87" i="3"/>
  <c r="W87" i="3"/>
  <c r="T87" i="3"/>
  <c r="Q87" i="3"/>
  <c r="V87" i="3"/>
  <c r="S87" i="3"/>
  <c r="T64" i="2"/>
  <c r="P64" i="2"/>
  <c r="Q64" i="2"/>
  <c r="W120" i="2"/>
  <c r="R120" i="2"/>
  <c r="T120" i="2"/>
  <c r="AE176" i="2"/>
  <c r="AA176" i="2"/>
  <c r="V240" i="3"/>
  <c r="R240" i="3"/>
  <c r="T240" i="3"/>
  <c r="P240" i="3"/>
  <c r="Q240" i="3"/>
  <c r="W240" i="3"/>
  <c r="U240" i="3"/>
  <c r="S240" i="3"/>
  <c r="Y176" i="2"/>
  <c r="AF211" i="2"/>
  <c r="AB211" i="2"/>
  <c r="AC211" i="2"/>
  <c r="AA211" i="2"/>
  <c r="Z211" i="2"/>
  <c r="AE211" i="2"/>
  <c r="Y211" i="2"/>
  <c r="AD211" i="2"/>
  <c r="T131" i="3"/>
  <c r="S131" i="3"/>
  <c r="W131" i="3"/>
  <c r="R131" i="3"/>
  <c r="V131" i="3"/>
  <c r="P131" i="3"/>
  <c r="U131" i="3"/>
  <c r="S161" i="3"/>
  <c r="Q161" i="3"/>
  <c r="R161" i="3"/>
  <c r="V161" i="3"/>
  <c r="T161" i="3"/>
  <c r="Y22" i="2"/>
  <c r="AD20" i="2"/>
  <c r="W21" i="2"/>
  <c r="P11" i="2"/>
  <c r="Q11" i="2"/>
  <c r="W11" i="2"/>
  <c r="V11" i="2"/>
  <c r="U11" i="2"/>
  <c r="W22" i="2"/>
  <c r="T22" i="2"/>
  <c r="R22" i="2"/>
  <c r="Q22" i="2"/>
  <c r="P74" i="2"/>
  <c r="Q74" i="2"/>
  <c r="W74" i="2"/>
  <c r="R74" i="2"/>
  <c r="U74" i="2"/>
  <c r="V74" i="2"/>
  <c r="Y220" i="3"/>
  <c r="AE19" i="3"/>
  <c r="AF208" i="2"/>
  <c r="AA208" i="2"/>
  <c r="Y208" i="2"/>
  <c r="AE208" i="2"/>
  <c r="AD208" i="2"/>
  <c r="Z208" i="2"/>
  <c r="AC208" i="2"/>
  <c r="AB208" i="2"/>
  <c r="U150" i="3"/>
  <c r="S150" i="3"/>
  <c r="P150" i="3"/>
  <c r="V150" i="3"/>
  <c r="R150" i="3"/>
  <c r="T150" i="3"/>
  <c r="Q150" i="3"/>
  <c r="W150" i="3"/>
  <c r="S155" i="3"/>
  <c r="U155" i="3"/>
  <c r="Q155" i="3"/>
  <c r="U218" i="3"/>
  <c r="T218" i="3"/>
  <c r="P218" i="3"/>
  <c r="W218" i="3"/>
  <c r="S218" i="3"/>
  <c r="V218" i="3"/>
  <c r="R218" i="3"/>
  <c r="Q218" i="3"/>
  <c r="V160" i="2"/>
  <c r="Q160" i="2"/>
  <c r="R160" i="2"/>
  <c r="Y23" i="2"/>
  <c r="Z8" i="2"/>
  <c r="AD8" i="2"/>
  <c r="T73" i="2"/>
  <c r="P73" i="2"/>
  <c r="R73" i="2"/>
  <c r="V73" i="2"/>
  <c r="P144" i="2"/>
  <c r="W144" i="2"/>
  <c r="Q144" i="2"/>
  <c r="S144" i="2"/>
  <c r="R144" i="2"/>
  <c r="T153" i="2"/>
  <c r="Q153" i="2"/>
  <c r="W153" i="2"/>
  <c r="P153" i="2"/>
  <c r="S153" i="2"/>
  <c r="V153" i="2"/>
  <c r="Q131" i="3"/>
  <c r="AD19" i="3"/>
  <c r="AF226" i="2"/>
  <c r="Y226" i="2"/>
  <c r="AD226" i="2"/>
  <c r="Z226" i="2"/>
  <c r="AA226" i="2"/>
  <c r="R57" i="3"/>
  <c r="U57" i="3"/>
  <c r="V57" i="3"/>
  <c r="T57" i="3"/>
  <c r="AE105" i="3"/>
  <c r="AB105" i="3"/>
  <c r="AC105" i="3"/>
  <c r="Y105" i="3"/>
  <c r="AD105" i="3"/>
  <c r="AA105" i="3"/>
  <c r="T116" i="3"/>
  <c r="P116" i="3"/>
  <c r="U116" i="3"/>
  <c r="V116" i="3"/>
  <c r="Q116" i="3"/>
  <c r="R116" i="3"/>
  <c r="W116" i="3"/>
  <c r="S116" i="3"/>
  <c r="AD207" i="3"/>
  <c r="AA207" i="3"/>
  <c r="AB207" i="3"/>
  <c r="AC207" i="3"/>
  <c r="AE207" i="3"/>
  <c r="AF207" i="3"/>
  <c r="Z207" i="3"/>
  <c r="Y207" i="3"/>
  <c r="Q116" i="2"/>
  <c r="T116" i="2"/>
  <c r="P116" i="2"/>
  <c r="R116" i="2"/>
  <c r="W116" i="2"/>
  <c r="S116" i="2"/>
  <c r="U116" i="2"/>
  <c r="AC243" i="3"/>
  <c r="Z243" i="3"/>
  <c r="AD243" i="3"/>
  <c r="AF243" i="3"/>
  <c r="AA243" i="3"/>
  <c r="Y243" i="3"/>
  <c r="AE243" i="3"/>
  <c r="S64" i="2"/>
  <c r="W79" i="2"/>
  <c r="V79" i="2"/>
  <c r="P79" i="2"/>
  <c r="R79" i="2"/>
  <c r="Q79" i="2"/>
  <c r="U79" i="2"/>
  <c r="AB23" i="2"/>
  <c r="AE8" i="2"/>
  <c r="T5" i="2"/>
  <c r="S5" i="2"/>
  <c r="W5" i="2"/>
  <c r="R64" i="2"/>
  <c r="R126" i="2"/>
  <c r="P126" i="2"/>
  <c r="V134" i="2"/>
  <c r="R134" i="2"/>
  <c r="P134" i="2"/>
  <c r="S134" i="2"/>
  <c r="Q134" i="2"/>
  <c r="T134" i="2"/>
  <c r="W134" i="2"/>
  <c r="W145" i="2"/>
  <c r="Q145" i="2"/>
  <c r="S145" i="2"/>
  <c r="P145" i="2"/>
  <c r="V145" i="2"/>
  <c r="S160" i="2"/>
  <c r="R182" i="2"/>
  <c r="P182" i="2"/>
  <c r="Q182" i="2"/>
  <c r="U182" i="2"/>
  <c r="S182" i="2"/>
  <c r="T182" i="2"/>
  <c r="R244" i="2"/>
  <c r="T7" i="3"/>
  <c r="S7" i="3"/>
  <c r="Q7" i="3"/>
  <c r="R7" i="3"/>
  <c r="AD176" i="3"/>
  <c r="Y176" i="3"/>
  <c r="AA176" i="3"/>
  <c r="AB176" i="3"/>
  <c r="AF176" i="3"/>
  <c r="Z176" i="3"/>
  <c r="AC176" i="3"/>
  <c r="AF183" i="3"/>
  <c r="AA183" i="3"/>
  <c r="AC183" i="3"/>
  <c r="AD183" i="3"/>
  <c r="Z183" i="3"/>
  <c r="Y183" i="3"/>
  <c r="AE183" i="3"/>
  <c r="AB183" i="3"/>
  <c r="AE192" i="3"/>
  <c r="AA192" i="3"/>
  <c r="AD192" i="3"/>
  <c r="Z192" i="3"/>
  <c r="AC192" i="3"/>
  <c r="Y192" i="3"/>
  <c r="AF192" i="3"/>
  <c r="AB196" i="3"/>
  <c r="AF196" i="3"/>
  <c r="AE196" i="3"/>
  <c r="AA196" i="3"/>
  <c r="AD196" i="3"/>
  <c r="Z196" i="3"/>
  <c r="AC196" i="3"/>
  <c r="S94" i="3"/>
  <c r="U94" i="3"/>
  <c r="W94" i="3"/>
  <c r="R94" i="3"/>
  <c r="T94" i="3"/>
  <c r="V94" i="3"/>
  <c r="Q94" i="3"/>
  <c r="AF101" i="2"/>
  <c r="Y101" i="2"/>
  <c r="AB101" i="2"/>
  <c r="AC101" i="2"/>
  <c r="AA101" i="2"/>
  <c r="AE101" i="2"/>
  <c r="Z101" i="2"/>
  <c r="AB232" i="2"/>
  <c r="Z232" i="2"/>
  <c r="AE232" i="2"/>
  <c r="AA232" i="2"/>
  <c r="AC232" i="2"/>
  <c r="Q42" i="2"/>
  <c r="AD23" i="2"/>
  <c r="AC8" i="2"/>
  <c r="AA23" i="2"/>
  <c r="V126" i="2"/>
  <c r="V116" i="2"/>
  <c r="W127" i="2"/>
  <c r="S127" i="2"/>
  <c r="U127" i="2"/>
  <c r="W135" i="2"/>
  <c r="P135" i="2"/>
  <c r="T135" i="2"/>
  <c r="Q135" i="2"/>
  <c r="S135" i="2"/>
  <c r="AA166" i="2"/>
  <c r="S124" i="3"/>
  <c r="W199" i="2"/>
  <c r="U199" i="2"/>
  <c r="R199" i="2"/>
  <c r="P199" i="2"/>
  <c r="V199" i="2"/>
  <c r="T199" i="2"/>
  <c r="S199" i="2"/>
  <c r="W217" i="2"/>
  <c r="R217" i="2"/>
  <c r="Q217" i="2"/>
  <c r="V217" i="2"/>
  <c r="U23" i="3"/>
  <c r="AD94" i="3"/>
  <c r="S174" i="3"/>
  <c r="T226" i="3"/>
  <c r="U57" i="2"/>
  <c r="T57" i="2"/>
  <c r="R165" i="2"/>
  <c r="Q165" i="2"/>
  <c r="AD178" i="2"/>
  <c r="V185" i="2"/>
  <c r="W187" i="2"/>
  <c r="S8" i="2"/>
  <c r="U17" i="2"/>
  <c r="T122" i="2"/>
  <c r="R122" i="2"/>
  <c r="AA171" i="2"/>
  <c r="R185" i="2"/>
  <c r="U185" i="2"/>
  <c r="AB11" i="3"/>
  <c r="W222" i="2"/>
  <c r="V23" i="3"/>
  <c r="U160" i="3"/>
  <c r="Z221" i="2"/>
  <c r="Y171" i="2"/>
  <c r="T165" i="2"/>
  <c r="AE188" i="2"/>
  <c r="AC222" i="2"/>
  <c r="AE102" i="3"/>
  <c r="V142" i="3"/>
  <c r="AF74" i="2"/>
  <c r="P165" i="2"/>
  <c r="P185" i="2"/>
  <c r="AE11" i="3"/>
  <c r="Y221" i="2"/>
  <c r="R142" i="3"/>
  <c r="S176" i="3"/>
  <c r="AF199" i="3"/>
  <c r="AA178" i="2"/>
  <c r="W165" i="2"/>
  <c r="Y178" i="2"/>
  <c r="U188" i="2"/>
  <c r="U9" i="3"/>
  <c r="S142" i="3"/>
  <c r="AD173" i="2"/>
  <c r="V163" i="2"/>
  <c r="Q162" i="2"/>
  <c r="Q161" i="2"/>
  <c r="U160" i="2"/>
  <c r="T210" i="3"/>
  <c r="R210" i="3"/>
  <c r="W39" i="2"/>
  <c r="AB17" i="2"/>
  <c r="AE9" i="2"/>
  <c r="U12" i="2"/>
  <c r="S18" i="2"/>
  <c r="W18" i="2"/>
  <c r="R7" i="2"/>
  <c r="W19" i="2"/>
  <c r="AD104" i="2"/>
  <c r="W100" i="2"/>
  <c r="V101" i="2"/>
  <c r="W71" i="2"/>
  <c r="AA74" i="2"/>
  <c r="AA70" i="2"/>
  <c r="P120" i="2"/>
  <c r="V146" i="2"/>
  <c r="U146" i="2"/>
  <c r="Q141" i="2"/>
  <c r="R172" i="2"/>
  <c r="T172" i="2"/>
  <c r="AA167" i="2"/>
  <c r="U162" i="2"/>
  <c r="AF167" i="2"/>
  <c r="AC176" i="2"/>
  <c r="AE162" i="2"/>
  <c r="AE177" i="2"/>
  <c r="S188" i="2"/>
  <c r="V186" i="2"/>
  <c r="AC182" i="2"/>
  <c r="AA186" i="2"/>
  <c r="AC186" i="2"/>
  <c r="AB229" i="3"/>
  <c r="AF199" i="2"/>
  <c r="AB199" i="2"/>
  <c r="AC199" i="2"/>
  <c r="AD199" i="2"/>
  <c r="W233" i="2"/>
  <c r="S233" i="2"/>
  <c r="Q233" i="2"/>
  <c r="R233" i="2"/>
  <c r="T233" i="2"/>
  <c r="P233" i="2"/>
  <c r="Q132" i="3"/>
  <c r="V132" i="3"/>
  <c r="U132" i="3"/>
  <c r="R132" i="3"/>
  <c r="T132" i="3"/>
  <c r="P132" i="3"/>
  <c r="W132" i="3"/>
  <c r="S132" i="3"/>
  <c r="Q61" i="2"/>
  <c r="S170" i="3"/>
  <c r="T170" i="3"/>
  <c r="Q170" i="3"/>
  <c r="V43" i="2"/>
  <c r="AF17" i="2"/>
  <c r="S6" i="2"/>
  <c r="Q18" i="2"/>
  <c r="P18" i="2"/>
  <c r="Z9" i="2"/>
  <c r="T12" i="2"/>
  <c r="Q12" i="2"/>
  <c r="S61" i="2"/>
  <c r="V64" i="2"/>
  <c r="U59" i="2"/>
  <c r="T59" i="2"/>
  <c r="W59" i="2"/>
  <c r="AB104" i="2"/>
  <c r="Z104" i="2"/>
  <c r="R100" i="2"/>
  <c r="P101" i="2"/>
  <c r="V71" i="2"/>
  <c r="AE74" i="2"/>
  <c r="AB70" i="2"/>
  <c r="U71" i="2"/>
  <c r="U101" i="2"/>
  <c r="Q130" i="2"/>
  <c r="T126" i="2"/>
  <c r="W130" i="2"/>
  <c r="V124" i="2"/>
  <c r="U120" i="2"/>
  <c r="U126" i="2"/>
  <c r="P172" i="2"/>
  <c r="AB167" i="2"/>
  <c r="AC167" i="2"/>
  <c r="Z176" i="2"/>
  <c r="Y162" i="2"/>
  <c r="AD162" i="2"/>
  <c r="AF177" i="2"/>
  <c r="R186" i="2"/>
  <c r="AE185" i="2"/>
  <c r="AD185" i="2"/>
  <c r="AC220" i="2"/>
  <c r="R196" i="2"/>
  <c r="V196" i="2"/>
  <c r="S196" i="2"/>
  <c r="Q196" i="2"/>
  <c r="AF215" i="2"/>
  <c r="Y215" i="2"/>
  <c r="AA215" i="2"/>
  <c r="AC215" i="2"/>
  <c r="AD215" i="2"/>
  <c r="AC7" i="3"/>
  <c r="AB7" i="3"/>
  <c r="AA7" i="3"/>
  <c r="AE7" i="3"/>
  <c r="AF7" i="3"/>
  <c r="Z7" i="3"/>
  <c r="AD20" i="3"/>
  <c r="Z20" i="3"/>
  <c r="AC20" i="3"/>
  <c r="AA20" i="3"/>
  <c r="AD91" i="3"/>
  <c r="Z91" i="3"/>
  <c r="AA91" i="3"/>
  <c r="AE91" i="3"/>
  <c r="AB91" i="3"/>
  <c r="Y91" i="3"/>
  <c r="AF91" i="3"/>
  <c r="T143" i="3"/>
  <c r="W143" i="3"/>
  <c r="U143" i="3"/>
  <c r="V143" i="3"/>
  <c r="Q143" i="3"/>
  <c r="R143" i="3"/>
  <c r="AE165" i="3"/>
  <c r="AA165" i="3"/>
  <c r="AB165" i="3"/>
  <c r="AD165" i="3"/>
  <c r="AC165" i="3"/>
  <c r="AE184" i="3"/>
  <c r="AC184" i="3"/>
  <c r="AD184" i="3"/>
  <c r="AA184" i="3"/>
  <c r="Y184" i="3"/>
  <c r="AF184" i="3"/>
  <c r="AB184" i="3"/>
  <c r="U219" i="3"/>
  <c r="Q219" i="3"/>
  <c r="P219" i="3"/>
  <c r="W219" i="3"/>
  <c r="S219" i="3"/>
  <c r="V100" i="2"/>
  <c r="Q71" i="2"/>
  <c r="P71" i="2"/>
  <c r="Y74" i="2"/>
  <c r="AF70" i="2"/>
  <c r="S130" i="2"/>
  <c r="R124" i="2"/>
  <c r="W154" i="2"/>
  <c r="P146" i="2"/>
  <c r="AD167" i="2"/>
  <c r="AD161" i="2"/>
  <c r="Y167" i="2"/>
  <c r="AE164" i="2"/>
  <c r="AA164" i="2"/>
  <c r="AF184" i="2"/>
  <c r="Z184" i="2"/>
  <c r="Y184" i="2"/>
  <c r="AE184" i="2"/>
  <c r="AA184" i="2"/>
  <c r="Z210" i="3"/>
  <c r="AA210" i="3"/>
  <c r="AF210" i="3"/>
  <c r="AE210" i="3"/>
  <c r="P61" i="2"/>
  <c r="Y10" i="3"/>
  <c r="AC10" i="3"/>
  <c r="AD10" i="3"/>
  <c r="AA10" i="3"/>
  <c r="AF10" i="3"/>
  <c r="V39" i="2"/>
  <c r="AD17" i="2"/>
  <c r="Q6" i="2"/>
  <c r="W12" i="2"/>
  <c r="S12" i="2"/>
  <c r="Y9" i="2"/>
  <c r="R12" i="2"/>
  <c r="S59" i="2"/>
  <c r="R59" i="2"/>
  <c r="W58" i="2"/>
  <c r="P100" i="2"/>
  <c r="AD70" i="2"/>
  <c r="T71" i="2"/>
  <c r="AC74" i="2"/>
  <c r="Y70" i="2"/>
  <c r="Q126" i="2"/>
  <c r="T124" i="2"/>
  <c r="W126" i="2"/>
  <c r="V130" i="2"/>
  <c r="Q146" i="2"/>
  <c r="AB177" i="2"/>
  <c r="Z167" i="2"/>
  <c r="Z161" i="2"/>
  <c r="AF161" i="2"/>
  <c r="T167" i="2"/>
  <c r="T162" i="2"/>
  <c r="Y164" i="2"/>
  <c r="AC162" i="2"/>
  <c r="AC164" i="2"/>
  <c r="AF164" i="2"/>
  <c r="S186" i="2"/>
  <c r="T186" i="2"/>
  <c r="Y186" i="2"/>
  <c r="AF228" i="2"/>
  <c r="AB228" i="2"/>
  <c r="AA228" i="2"/>
  <c r="AD228" i="2"/>
  <c r="AC228" i="2"/>
  <c r="Z228" i="2"/>
  <c r="U61" i="3"/>
  <c r="P61" i="3"/>
  <c r="Q61" i="3"/>
  <c r="W61" i="3"/>
  <c r="V61" i="3"/>
  <c r="R61" i="3"/>
  <c r="S61" i="3"/>
  <c r="T61" i="3"/>
  <c r="AB89" i="3"/>
  <c r="Y89" i="3"/>
  <c r="AF89" i="3"/>
  <c r="AC89" i="3"/>
  <c r="AD89" i="3"/>
  <c r="Z89" i="3"/>
  <c r="AE89" i="3"/>
  <c r="V163" i="3"/>
  <c r="R163" i="3"/>
  <c r="W163" i="3"/>
  <c r="S163" i="3"/>
  <c r="S181" i="3"/>
  <c r="W181" i="3"/>
  <c r="T181" i="3"/>
  <c r="Q181" i="3"/>
  <c r="R238" i="3"/>
  <c r="T238" i="3"/>
  <c r="W238" i="3"/>
  <c r="Q238" i="3"/>
  <c r="AF205" i="2"/>
  <c r="AA205" i="2"/>
  <c r="AC205" i="2"/>
  <c r="Y205" i="2"/>
  <c r="AD205" i="2"/>
  <c r="Z17" i="2"/>
  <c r="T43" i="2"/>
  <c r="P43" i="2"/>
  <c r="Q43" i="2"/>
  <c r="Y17" i="2"/>
  <c r="AA17" i="2"/>
  <c r="AF6" i="2"/>
  <c r="T6" i="2"/>
  <c r="S20" i="2"/>
  <c r="AC9" i="2"/>
  <c r="V12" i="2"/>
  <c r="U18" i="2"/>
  <c r="Q101" i="2"/>
  <c r="AC104" i="2"/>
  <c r="T100" i="2"/>
  <c r="Z74" i="2"/>
  <c r="AC70" i="2"/>
  <c r="P124" i="2"/>
  <c r="S126" i="2"/>
  <c r="S146" i="2"/>
  <c r="V141" i="2"/>
  <c r="T141" i="2"/>
  <c r="U112" i="2"/>
  <c r="S172" i="2"/>
  <c r="R162" i="2"/>
  <c r="AD177" i="2"/>
  <c r="U167" i="2"/>
  <c r="Z164" i="2"/>
  <c r="AB161" i="2"/>
  <c r="T166" i="2"/>
  <c r="S163" i="2"/>
  <c r="W163" i="2"/>
  <c r="V165" i="2"/>
  <c r="AB185" i="2"/>
  <c r="V182" i="2"/>
  <c r="AD184" i="2"/>
  <c r="AC184" i="2"/>
  <c r="W210" i="2"/>
  <c r="W212" i="2" s="1"/>
  <c r="R210" i="2"/>
  <c r="T210" i="2"/>
  <c r="Q210" i="2"/>
  <c r="U18" i="3"/>
  <c r="S18" i="3"/>
  <c r="Q18" i="3"/>
  <c r="W18" i="3"/>
  <c r="T18" i="3"/>
  <c r="R18" i="3"/>
  <c r="P18" i="3"/>
  <c r="U72" i="3"/>
  <c r="W72" i="3"/>
  <c r="S72" i="3"/>
  <c r="T72" i="3"/>
  <c r="P72" i="3"/>
  <c r="V72" i="3"/>
  <c r="AE160" i="3"/>
  <c r="AD160" i="3"/>
  <c r="Y160" i="3"/>
  <c r="AA160" i="3"/>
  <c r="AC160" i="3"/>
  <c r="AF160" i="3"/>
  <c r="AB160" i="3"/>
  <c r="U199" i="3"/>
  <c r="V199" i="3"/>
  <c r="S199" i="3"/>
  <c r="T199" i="3"/>
  <c r="R199" i="3"/>
  <c r="S205" i="3"/>
  <c r="R205" i="3"/>
  <c r="W205" i="3"/>
  <c r="Q205" i="3"/>
  <c r="T205" i="3"/>
  <c r="AF220" i="2"/>
  <c r="Y220" i="2"/>
  <c r="AB220" i="2"/>
  <c r="Z220" i="2"/>
  <c r="AE220" i="2"/>
  <c r="AF9" i="2"/>
  <c r="S43" i="2"/>
  <c r="U43" i="2"/>
  <c r="AD6" i="2"/>
  <c r="AA11" i="2"/>
  <c r="AE17" i="2"/>
  <c r="P6" i="2"/>
  <c r="Y7" i="2"/>
  <c r="V22" i="2"/>
  <c r="AE104" i="2"/>
  <c r="Q100" i="2"/>
  <c r="Y104" i="2"/>
  <c r="S101" i="2"/>
  <c r="Q124" i="2"/>
  <c r="S120" i="2"/>
  <c r="R141" i="2"/>
  <c r="S110" i="2"/>
  <c r="U141" i="2"/>
  <c r="U153" i="2"/>
  <c r="AB176" i="2"/>
  <c r="U172" i="2"/>
  <c r="AA161" i="2"/>
  <c r="Y177" i="2"/>
  <c r="U163" i="2"/>
  <c r="AC161" i="2"/>
  <c r="AB162" i="2"/>
  <c r="AF162" i="2"/>
  <c r="AF176" i="2"/>
  <c r="V188" i="2"/>
  <c r="U186" i="2"/>
  <c r="T188" i="2"/>
  <c r="P186" i="2"/>
  <c r="AE186" i="2"/>
  <c r="AF186" i="2"/>
  <c r="AE205" i="2"/>
  <c r="AF240" i="2"/>
  <c r="AA240" i="2"/>
  <c r="AC240" i="2"/>
  <c r="AB240" i="2"/>
  <c r="AE240" i="2"/>
  <c r="AD87" i="3"/>
  <c r="Z87" i="3"/>
  <c r="AE87" i="3"/>
  <c r="AB87" i="3"/>
  <c r="Y87" i="3"/>
  <c r="AA87" i="3"/>
  <c r="AF87" i="3"/>
  <c r="U135" i="3"/>
  <c r="Q135" i="3"/>
  <c r="S135" i="3"/>
  <c r="W135" i="3"/>
  <c r="R135" i="3"/>
  <c r="T135" i="3"/>
  <c r="V135" i="3"/>
  <c r="P135" i="3"/>
  <c r="R188" i="3"/>
  <c r="U188" i="3"/>
  <c r="V188" i="3"/>
  <c r="W188" i="3"/>
  <c r="S188" i="3"/>
  <c r="T188" i="3"/>
  <c r="AB195" i="3"/>
  <c r="Z195" i="3"/>
  <c r="AC195" i="3"/>
  <c r="AF195" i="3"/>
  <c r="AE195" i="3"/>
  <c r="AA229" i="3"/>
  <c r="AD229" i="3"/>
  <c r="Z229" i="3"/>
  <c r="AC229" i="3"/>
  <c r="S39" i="2"/>
  <c r="AA6" i="2"/>
  <c r="AA21" i="2"/>
  <c r="U6" i="2"/>
  <c r="T20" i="2"/>
  <c r="Y11" i="2"/>
  <c r="V6" i="2"/>
  <c r="R18" i="2"/>
  <c r="V61" i="2"/>
  <c r="U61" i="2"/>
  <c r="T61" i="2"/>
  <c r="AA104" i="2"/>
  <c r="AB74" i="2"/>
  <c r="T130" i="2"/>
  <c r="V120" i="2"/>
  <c r="T146" i="2"/>
  <c r="U130" i="2"/>
  <c r="W146" i="2"/>
  <c r="Q172" i="2"/>
  <c r="AD176" i="2"/>
  <c r="Y161" i="2"/>
  <c r="Z177" i="2"/>
  <c r="AD164" i="2"/>
  <c r="AB184" i="2"/>
  <c r="Q186" i="2"/>
  <c r="Z205" i="2"/>
  <c r="AA220" i="2"/>
  <c r="W226" i="2"/>
  <c r="P226" i="2"/>
  <c r="R226" i="2"/>
  <c r="Q226" i="2"/>
  <c r="S226" i="2"/>
  <c r="V226" i="2"/>
  <c r="U226" i="2"/>
  <c r="R40" i="3"/>
  <c r="W40" i="3"/>
  <c r="S40" i="3"/>
  <c r="P40" i="3"/>
  <c r="V40" i="3"/>
  <c r="Q40" i="3"/>
  <c r="U103" i="3"/>
  <c r="S103" i="3"/>
  <c r="T103" i="3"/>
  <c r="Q103" i="3"/>
  <c r="P103" i="3"/>
  <c r="V103" i="3"/>
  <c r="W103" i="3"/>
  <c r="U154" i="3"/>
  <c r="R154" i="3"/>
  <c r="P154" i="3"/>
  <c r="T154" i="3"/>
  <c r="W154" i="3"/>
  <c r="AD174" i="3"/>
  <c r="AE174" i="3"/>
  <c r="Y174" i="3"/>
  <c r="AB174" i="3"/>
  <c r="AF174" i="3"/>
  <c r="AA174" i="3"/>
  <c r="AC232" i="3"/>
  <c r="AA232" i="3"/>
  <c r="AE232" i="3"/>
  <c r="Z232" i="3"/>
  <c r="AF232" i="3"/>
  <c r="AD232" i="3"/>
  <c r="AB232" i="3"/>
  <c r="Y232" i="3"/>
  <c r="AE18" i="3"/>
  <c r="W45" i="3"/>
  <c r="W134" i="3"/>
  <c r="Q138" i="3"/>
  <c r="U159" i="3"/>
  <c r="S166" i="3"/>
  <c r="Z227" i="2"/>
  <c r="Y19" i="3"/>
  <c r="R75" i="3"/>
  <c r="Z105" i="3"/>
  <c r="Q121" i="3"/>
  <c r="W126" i="3"/>
  <c r="P134" i="3"/>
  <c r="S138" i="3"/>
  <c r="S164" i="3"/>
  <c r="V174" i="3"/>
  <c r="V197" i="3"/>
  <c r="U74" i="3"/>
  <c r="S159" i="3"/>
  <c r="Z208" i="3"/>
  <c r="AE187" i="2"/>
  <c r="U45" i="3"/>
  <c r="W57" i="3"/>
  <c r="P74" i="3"/>
  <c r="Z104" i="3"/>
  <c r="V134" i="3"/>
  <c r="U186" i="3"/>
  <c r="Z209" i="3"/>
  <c r="P45" i="3"/>
  <c r="P57" i="3"/>
  <c r="AD181" i="3"/>
  <c r="Z215" i="3"/>
  <c r="U16" i="2"/>
  <c r="T83" i="2"/>
  <c r="R83" i="2"/>
  <c r="P83" i="2"/>
  <c r="Q83" i="2"/>
  <c r="V83" i="2"/>
  <c r="U83" i="2"/>
  <c r="S83" i="2"/>
  <c r="W83" i="2"/>
  <c r="AB22" i="2"/>
  <c r="S40" i="2"/>
  <c r="AB19" i="2"/>
  <c r="W40" i="2"/>
  <c r="V40" i="2"/>
  <c r="AD10" i="2"/>
  <c r="AA10" i="2"/>
  <c r="AE11" i="2"/>
  <c r="AE7" i="2"/>
  <c r="AD16" i="2"/>
  <c r="R20" i="2"/>
  <c r="S16" i="2"/>
  <c r="AC16" i="2"/>
  <c r="AB20" i="2"/>
  <c r="AE20" i="2"/>
  <c r="AF20" i="2"/>
  <c r="AC172" i="2"/>
  <c r="AE172" i="2"/>
  <c r="AD172" i="2"/>
  <c r="AB172" i="2"/>
  <c r="AA172" i="2"/>
  <c r="Z172" i="2"/>
  <c r="Y172" i="2"/>
  <c r="AF172" i="2"/>
  <c r="AC11" i="2"/>
  <c r="AF7" i="2"/>
  <c r="Q16" i="2"/>
  <c r="Y10" i="2"/>
  <c r="AF10" i="2"/>
  <c r="AC19" i="2"/>
  <c r="T16" i="2"/>
  <c r="U149" i="2"/>
  <c r="R149" i="2"/>
  <c r="T149" i="2"/>
  <c r="W149" i="2"/>
  <c r="S149" i="2"/>
  <c r="Q149" i="2"/>
  <c r="V149" i="2"/>
  <c r="P149" i="2"/>
  <c r="U155" i="2"/>
  <c r="W155" i="2"/>
  <c r="R155" i="2"/>
  <c r="Q155" i="2"/>
  <c r="V155" i="2"/>
  <c r="P155" i="2"/>
  <c r="T155" i="2"/>
  <c r="S155" i="2"/>
  <c r="AE163" i="2"/>
  <c r="Z163" i="2"/>
  <c r="AC163" i="2"/>
  <c r="AF163" i="2"/>
  <c r="AD163" i="2"/>
  <c r="AB163" i="2"/>
  <c r="AA163" i="2"/>
  <c r="AE21" i="2"/>
  <c r="P16" i="2"/>
  <c r="Y21" i="2"/>
  <c r="Z11" i="2"/>
  <c r="AB21" i="2"/>
  <c r="AB11" i="2"/>
  <c r="S9" i="2"/>
  <c r="P105" i="2"/>
  <c r="Q105" i="2"/>
  <c r="T105" i="2"/>
  <c r="U105" i="2"/>
  <c r="S105" i="2"/>
  <c r="W105" i="2"/>
  <c r="R105" i="2"/>
  <c r="V105" i="2"/>
  <c r="V41" i="2"/>
  <c r="U40" i="2"/>
  <c r="S41" i="2"/>
  <c r="AD11" i="2"/>
  <c r="AF21" i="2"/>
  <c r="P41" i="2"/>
  <c r="U9" i="2"/>
  <c r="AE5" i="2"/>
  <c r="AF5" i="2"/>
  <c r="AF18" i="2"/>
  <c r="AC18" i="2"/>
  <c r="Z98" i="2"/>
  <c r="AB98" i="2"/>
  <c r="AA98" i="2"/>
  <c r="AE98" i="2"/>
  <c r="AF98" i="2"/>
  <c r="Y98" i="2"/>
  <c r="AD98" i="2"/>
  <c r="W133" i="2"/>
  <c r="Q133" i="2"/>
  <c r="R133" i="2"/>
  <c r="T133" i="2"/>
  <c r="U133" i="2"/>
  <c r="V133" i="2"/>
  <c r="S133" i="2"/>
  <c r="P133" i="2"/>
  <c r="T40" i="2"/>
  <c r="AB7" i="2"/>
  <c r="Q40" i="2"/>
  <c r="W41" i="2"/>
  <c r="AF19" i="2"/>
  <c r="T41" i="2"/>
  <c r="AC21" i="2"/>
  <c r="AF22" i="2"/>
  <c r="T85" i="2"/>
  <c r="Q85" i="2"/>
  <c r="S85" i="2"/>
  <c r="U85" i="2"/>
  <c r="W85" i="2"/>
  <c r="P85" i="2"/>
  <c r="V85" i="2"/>
  <c r="Q109" i="2"/>
  <c r="P109" i="2"/>
  <c r="V109" i="2"/>
  <c r="U109" i="2"/>
  <c r="S109" i="2"/>
  <c r="T109" i="2"/>
  <c r="T113" i="2"/>
  <c r="Q113" i="2"/>
  <c r="U113" i="2"/>
  <c r="R113" i="2"/>
  <c r="S113" i="2"/>
  <c r="P113" i="2"/>
  <c r="W113" i="2"/>
  <c r="V113" i="2"/>
  <c r="R127" i="2"/>
  <c r="P127" i="2"/>
  <c r="V127" i="2"/>
  <c r="Q127" i="2"/>
  <c r="T127" i="2"/>
  <c r="Y163" i="2"/>
  <c r="Q9" i="2"/>
  <c r="T9" i="2"/>
  <c r="P9" i="2"/>
  <c r="R41" i="2"/>
  <c r="U41" i="2"/>
  <c r="Z7" i="2"/>
  <c r="AA7" i="2"/>
  <c r="AD21" i="2"/>
  <c r="R9" i="2"/>
  <c r="V16" i="2"/>
  <c r="R16" i="2"/>
  <c r="U20" i="2"/>
  <c r="W20" i="2"/>
  <c r="P62" i="2"/>
  <c r="T62" i="2"/>
  <c r="AF75" i="2"/>
  <c r="AF71" i="2"/>
  <c r="Z75" i="2"/>
  <c r="Q72" i="2"/>
  <c r="U72" i="2"/>
  <c r="V72" i="2"/>
  <c r="Q114" i="2"/>
  <c r="W114" i="2"/>
  <c r="U114" i="2"/>
  <c r="S114" i="2"/>
  <c r="P114" i="2"/>
  <c r="R114" i="2"/>
  <c r="V114" i="2"/>
  <c r="W156" i="2"/>
  <c r="R156" i="2"/>
  <c r="P156" i="2"/>
  <c r="Q156" i="2"/>
  <c r="V156" i="2"/>
  <c r="T156" i="2"/>
  <c r="U156" i="2"/>
  <c r="AC160" i="2"/>
  <c r="Y160" i="2"/>
  <c r="AD160" i="2"/>
  <c r="AE160" i="2"/>
  <c r="Z160" i="2"/>
  <c r="AA160" i="2"/>
  <c r="AB160" i="2"/>
  <c r="AF160" i="2"/>
  <c r="AA100" i="2"/>
  <c r="AF102" i="2"/>
  <c r="AA102" i="2"/>
  <c r="AE102" i="2"/>
  <c r="AF105" i="2"/>
  <c r="AC105" i="2"/>
  <c r="AD105" i="2"/>
  <c r="AA105" i="2"/>
  <c r="U128" i="2"/>
  <c r="P128" i="2"/>
  <c r="S128" i="2"/>
  <c r="T128" i="2"/>
  <c r="W128" i="2"/>
  <c r="R128" i="2"/>
  <c r="V128" i="2"/>
  <c r="W6" i="2"/>
  <c r="V17" i="2"/>
  <c r="S62" i="2"/>
  <c r="W62" i="2"/>
  <c r="AB105" i="2"/>
  <c r="Z100" i="2"/>
  <c r="AC102" i="2"/>
  <c r="AF100" i="2"/>
  <c r="R72" i="2"/>
  <c r="P68" i="2"/>
  <c r="V68" i="2"/>
  <c r="U68" i="2"/>
  <c r="S68" i="2"/>
  <c r="U81" i="2"/>
  <c r="R81" i="2"/>
  <c r="S81" i="2"/>
  <c r="V81" i="2"/>
  <c r="AC71" i="2"/>
  <c r="Z71" i="2"/>
  <c r="AE71" i="2"/>
  <c r="AB71" i="2"/>
  <c r="AC75" i="2"/>
  <c r="Y75" i="2"/>
  <c r="AE75" i="2"/>
  <c r="AD100" i="2"/>
  <c r="AC100" i="2"/>
  <c r="P103" i="2"/>
  <c r="Q103" i="2"/>
  <c r="S103" i="2"/>
  <c r="W103" i="2"/>
  <c r="T103" i="2"/>
  <c r="U103" i="2"/>
  <c r="U98" i="2"/>
  <c r="T98" i="2"/>
  <c r="Q98" i="2"/>
  <c r="P98" i="2"/>
  <c r="R98" i="2"/>
  <c r="W98" i="2"/>
  <c r="V62" i="2"/>
  <c r="R103" i="2"/>
  <c r="AB68" i="2"/>
  <c r="AD68" i="2"/>
  <c r="AE68" i="2"/>
  <c r="Z68" i="2"/>
  <c r="AC68" i="2"/>
  <c r="Z72" i="2"/>
  <c r="AF72" i="2"/>
  <c r="AB72" i="2"/>
  <c r="AA72" i="2"/>
  <c r="AD72" i="2"/>
  <c r="S154" i="2"/>
  <c r="V154" i="2"/>
  <c r="P154" i="2"/>
  <c r="R154" i="2"/>
  <c r="U154" i="2"/>
  <c r="T154" i="2"/>
  <c r="S111" i="3"/>
  <c r="T111" i="3"/>
  <c r="U111" i="3"/>
  <c r="W111" i="3"/>
  <c r="V111" i="3"/>
  <c r="P111" i="3"/>
  <c r="Q111" i="3"/>
  <c r="R111" i="3"/>
  <c r="Q210" i="3"/>
  <c r="W210" i="3"/>
  <c r="U210" i="3"/>
  <c r="P210" i="3"/>
  <c r="S210" i="3"/>
  <c r="V210" i="3"/>
  <c r="W64" i="2"/>
  <c r="W60" i="2"/>
  <c r="P70" i="2"/>
  <c r="V70" i="2"/>
  <c r="S74" i="2"/>
  <c r="Z70" i="2"/>
  <c r="V69" i="2"/>
  <c r="AD73" i="2"/>
  <c r="W129" i="2"/>
  <c r="R129" i="2"/>
  <c r="S129" i="2"/>
  <c r="V164" i="2"/>
  <c r="S164" i="2"/>
  <c r="Q164" i="2"/>
  <c r="R164" i="2"/>
  <c r="P164" i="2"/>
  <c r="U164" i="2"/>
  <c r="Y183" i="2"/>
  <c r="AA183" i="2"/>
  <c r="AD183" i="2"/>
  <c r="Z183" i="2"/>
  <c r="AE183" i="2"/>
  <c r="AC183" i="2"/>
  <c r="AF183" i="2"/>
  <c r="AB183" i="2"/>
  <c r="T74" i="2"/>
  <c r="T70" i="2"/>
  <c r="AC73" i="2"/>
  <c r="W84" i="2"/>
  <c r="R111" i="2"/>
  <c r="S111" i="2"/>
  <c r="V111" i="2"/>
  <c r="Q139" i="2"/>
  <c r="U139" i="2"/>
  <c r="R139" i="2"/>
  <c r="T183" i="2"/>
  <c r="Q183" i="2"/>
  <c r="V183" i="2"/>
  <c r="W183" i="2"/>
  <c r="P183" i="2"/>
  <c r="U183" i="2"/>
  <c r="R183" i="2"/>
  <c r="S183" i="2"/>
  <c r="AD188" i="2"/>
  <c r="Z188" i="2"/>
  <c r="AC188" i="2"/>
  <c r="Y188" i="2"/>
  <c r="AA188" i="2"/>
  <c r="W110" i="2"/>
  <c r="R110" i="2"/>
  <c r="Q110" i="2"/>
  <c r="U124" i="2"/>
  <c r="S124" i="2"/>
  <c r="U152" i="2"/>
  <c r="P152" i="2"/>
  <c r="W184" i="2"/>
  <c r="S184" i="2"/>
  <c r="U184" i="2"/>
  <c r="P184" i="2"/>
  <c r="V184" i="2"/>
  <c r="T184" i="2"/>
  <c r="Q184" i="2"/>
  <c r="W189" i="2"/>
  <c r="P189" i="2"/>
  <c r="R189" i="2"/>
  <c r="T189" i="2"/>
  <c r="V189" i="2"/>
  <c r="U64" i="2"/>
  <c r="AC99" i="2"/>
  <c r="W73" i="2"/>
  <c r="AF69" i="2"/>
  <c r="AA69" i="2"/>
  <c r="U73" i="2"/>
  <c r="AA73" i="2"/>
  <c r="S123" i="2"/>
  <c r="R145" i="2"/>
  <c r="U144" i="2"/>
  <c r="V144" i="2"/>
  <c r="Q152" i="2"/>
  <c r="U110" i="2"/>
  <c r="T139" i="2"/>
  <c r="V115" i="2"/>
  <c r="T145" i="2"/>
  <c r="Q167" i="2"/>
  <c r="W177" i="2"/>
  <c r="V177" i="2"/>
  <c r="T177" i="2"/>
  <c r="U177" i="2"/>
  <c r="AB188" i="2"/>
  <c r="V110" i="2"/>
  <c r="P110" i="2"/>
  <c r="P141" i="2"/>
  <c r="S141" i="2"/>
  <c r="T164" i="2"/>
  <c r="R167" i="2"/>
  <c r="V167" i="2"/>
  <c r="S167" i="2"/>
  <c r="P167" i="2"/>
  <c r="W175" i="2"/>
  <c r="U175" i="2"/>
  <c r="V175" i="2"/>
  <c r="T175" i="2"/>
  <c r="U189" i="2"/>
  <c r="S178" i="2"/>
  <c r="U178" i="2"/>
  <c r="T171" i="2"/>
  <c r="Z171" i="2"/>
  <c r="Y173" i="2"/>
  <c r="AE182" i="2"/>
  <c r="AB173" i="2"/>
  <c r="U171" i="2"/>
  <c r="AE171" i="2"/>
  <c r="AC173" i="2"/>
  <c r="V162" i="2"/>
  <c r="W162" i="2"/>
  <c r="AF173" i="2"/>
  <c r="W178" i="2"/>
  <c r="AA187" i="2"/>
  <c r="S121" i="2"/>
  <c r="R163" i="2"/>
  <c r="AC175" i="2"/>
  <c r="T160" i="2"/>
  <c r="AE175" i="2"/>
  <c r="V166" i="2"/>
  <c r="S166" i="2"/>
  <c r="W166" i="2"/>
  <c r="AF171" i="2"/>
  <c r="AB186" i="2"/>
  <c r="AF182" i="2"/>
  <c r="AA182" i="2"/>
  <c r="AB171" i="2"/>
  <c r="W160" i="2"/>
  <c r="AD182" i="2"/>
  <c r="AC217" i="2"/>
  <c r="AB230" i="2"/>
  <c r="AC230" i="2"/>
  <c r="U8" i="3"/>
  <c r="W8" i="3"/>
  <c r="S8" i="3"/>
  <c r="R8" i="3"/>
  <c r="P8" i="3"/>
  <c r="V8" i="3"/>
  <c r="Q8" i="3"/>
  <c r="V92" i="3"/>
  <c r="P92" i="3"/>
  <c r="R92" i="3"/>
  <c r="S92" i="3"/>
  <c r="U92" i="3"/>
  <c r="T92" i="3"/>
  <c r="Q92" i="3"/>
  <c r="R192" i="3"/>
  <c r="S192" i="3"/>
  <c r="U192" i="3"/>
  <c r="V192" i="3"/>
  <c r="Q192" i="3"/>
  <c r="AF206" i="2"/>
  <c r="AA206" i="2"/>
  <c r="AF241" i="2"/>
  <c r="AA241" i="2"/>
  <c r="R63" i="3"/>
  <c r="W63" i="3"/>
  <c r="Q63" i="3"/>
  <c r="V63" i="3"/>
  <c r="T63" i="3"/>
  <c r="U63" i="3"/>
  <c r="P182" i="3"/>
  <c r="U182" i="3"/>
  <c r="S182" i="3"/>
  <c r="T182" i="3"/>
  <c r="R182" i="3"/>
  <c r="W182" i="3"/>
  <c r="V182" i="3"/>
  <c r="P63" i="3"/>
  <c r="V44" i="3"/>
  <c r="T44" i="3"/>
  <c r="R44" i="3"/>
  <c r="P44" i="3"/>
  <c r="U44" i="3"/>
  <c r="W44" i="3"/>
  <c r="S44" i="3"/>
  <c r="U59" i="3"/>
  <c r="R59" i="3"/>
  <c r="P59" i="3"/>
  <c r="T59" i="3"/>
  <c r="S59" i="3"/>
  <c r="Q59" i="3"/>
  <c r="P227" i="3"/>
  <c r="S227" i="3"/>
  <c r="T227" i="3"/>
  <c r="V227" i="3"/>
  <c r="U227" i="3"/>
  <c r="W227" i="3"/>
  <c r="AD172" i="3"/>
  <c r="AE172" i="3"/>
  <c r="Y172" i="3"/>
  <c r="AA172" i="3"/>
  <c r="AB172" i="3"/>
  <c r="AC225" i="3"/>
  <c r="Y225" i="3"/>
  <c r="AB225" i="3"/>
  <c r="AE225" i="3"/>
  <c r="Z225" i="3"/>
  <c r="AA185" i="2"/>
  <c r="AC197" i="2"/>
  <c r="AB206" i="2"/>
  <c r="AD206" i="2"/>
  <c r="AA230" i="2"/>
  <c r="AD225" i="3"/>
  <c r="T42" i="3"/>
  <c r="U42" i="3"/>
  <c r="P42" i="3"/>
  <c r="V42" i="3"/>
  <c r="R42" i="3"/>
  <c r="S42" i="3"/>
  <c r="Z217" i="3"/>
  <c r="AD217" i="3"/>
  <c r="AC217" i="3"/>
  <c r="AE217" i="3"/>
  <c r="AF217" i="2"/>
  <c r="AA217" i="2"/>
  <c r="W220" i="2"/>
  <c r="P220" i="2"/>
  <c r="Q220" i="2"/>
  <c r="AF230" i="2"/>
  <c r="AD230" i="2"/>
  <c r="R128" i="3"/>
  <c r="Q128" i="3"/>
  <c r="T128" i="3"/>
  <c r="P128" i="3"/>
  <c r="V128" i="3"/>
  <c r="U128" i="3"/>
  <c r="S128" i="3"/>
  <c r="W196" i="2"/>
  <c r="T196" i="2"/>
  <c r="U196" i="2"/>
  <c r="AB198" i="3"/>
  <c r="AA198" i="3"/>
  <c r="Y198" i="3"/>
  <c r="Q229" i="3"/>
  <c r="AC197" i="3"/>
  <c r="Y185" i="3"/>
  <c r="Q145" i="3"/>
  <c r="V114" i="3"/>
  <c r="AB99" i="3"/>
  <c r="Z10" i="3"/>
  <c r="W71" i="3"/>
  <c r="R62" i="3"/>
  <c r="W161" i="3"/>
  <c r="W11" i="3"/>
  <c r="V10" i="3"/>
  <c r="P69" i="3"/>
  <c r="Z199" i="2"/>
  <c r="Y199" i="2"/>
  <c r="AB20" i="3"/>
  <c r="Y20" i="3"/>
  <c r="AE20" i="3"/>
  <c r="AB23" i="3"/>
  <c r="AA92" i="3"/>
  <c r="AE92" i="3"/>
  <c r="AD92" i="3"/>
  <c r="AD98" i="3"/>
  <c r="AA98" i="3"/>
  <c r="S173" i="3"/>
  <c r="U173" i="3"/>
  <c r="W173" i="3"/>
  <c r="AA182" i="3"/>
  <c r="Y182" i="3"/>
  <c r="R187" i="3"/>
  <c r="V187" i="3"/>
  <c r="U187" i="3"/>
  <c r="Y227" i="3"/>
  <c r="AF227" i="3"/>
  <c r="AC227" i="3"/>
  <c r="V231" i="3"/>
  <c r="S231" i="3"/>
  <c r="Q114" i="3"/>
  <c r="AF21" i="3"/>
  <c r="T229" i="3"/>
  <c r="R11" i="3"/>
  <c r="U7" i="3"/>
  <c r="P7" i="3"/>
  <c r="S11" i="3"/>
  <c r="AD173" i="3"/>
  <c r="AA173" i="3"/>
  <c r="AE173" i="3"/>
  <c r="V193" i="3"/>
  <c r="S193" i="3"/>
  <c r="W193" i="3"/>
  <c r="AD210" i="3"/>
  <c r="AC210" i="3"/>
  <c r="AC231" i="3"/>
  <c r="Y231" i="3"/>
  <c r="AA21" i="3"/>
  <c r="R170" i="3"/>
  <c r="T40" i="3"/>
  <c r="U40" i="3"/>
  <c r="U98" i="3"/>
  <c r="W98" i="3"/>
  <c r="S114" i="3"/>
  <c r="S144" i="3"/>
  <c r="P144" i="3"/>
  <c r="U144" i="3"/>
  <c r="V155" i="3"/>
  <c r="R155" i="3"/>
  <c r="W155" i="3"/>
  <c r="P155" i="3"/>
  <c r="U163" i="3"/>
  <c r="T163" i="3"/>
  <c r="AF185" i="3"/>
  <c r="P11" i="3"/>
  <c r="U11" i="3"/>
  <c r="V11" i="3"/>
  <c r="AE21" i="3"/>
  <c r="AB21" i="3"/>
  <c r="V170" i="3"/>
  <c r="W170" i="3"/>
  <c r="P170" i="3"/>
  <c r="R229" i="3"/>
  <c r="V229" i="3"/>
  <c r="P102" i="3"/>
  <c r="AD21" i="3"/>
  <c r="Q102" i="3"/>
  <c r="U229" i="3"/>
  <c r="P10" i="3"/>
  <c r="W10" i="3"/>
  <c r="T10" i="3"/>
  <c r="S93" i="3"/>
  <c r="U93" i="3"/>
  <c r="AE99" i="3"/>
  <c r="AE171" i="3"/>
  <c r="AA171" i="3"/>
  <c r="P181" i="3"/>
  <c r="U181" i="3"/>
  <c r="R181" i="3"/>
  <c r="V181" i="3"/>
  <c r="W194" i="3"/>
  <c r="AC208" i="3"/>
  <c r="AF229" i="3"/>
  <c r="Y229" i="3"/>
  <c r="S238" i="3"/>
  <c r="V238" i="3"/>
  <c r="P238" i="3"/>
  <c r="U170" i="3"/>
  <c r="T12" i="3"/>
  <c r="S12" i="3"/>
  <c r="P12" i="3"/>
  <c r="U12" i="3"/>
  <c r="P161" i="3"/>
  <c r="U161" i="3"/>
  <c r="V230" i="3"/>
  <c r="T230" i="3"/>
  <c r="P236" i="3"/>
  <c r="S236" i="3"/>
  <c r="W236" i="3"/>
  <c r="AF232" i="2"/>
  <c r="Y232" i="2"/>
  <c r="AD232" i="2"/>
  <c r="AB10" i="3"/>
  <c r="AE10" i="3"/>
  <c r="R58" i="3"/>
  <c r="P58" i="3"/>
  <c r="U58" i="3"/>
  <c r="V139" i="3"/>
  <c r="Q139" i="3"/>
  <c r="P139" i="3"/>
  <c r="U139" i="3"/>
  <c r="T153" i="3"/>
  <c r="Q153" i="3"/>
  <c r="P153" i="3"/>
  <c r="V162" i="3"/>
  <c r="U162" i="3"/>
  <c r="T162" i="3"/>
  <c r="W195" i="3"/>
  <c r="V195" i="3"/>
  <c r="S195" i="3"/>
  <c r="V239" i="3"/>
  <c r="T239" i="3"/>
  <c r="S239" i="3"/>
  <c r="P23" i="3"/>
  <c r="U164" i="3"/>
  <c r="Y165" i="3"/>
  <c r="U171" i="3"/>
  <c r="Z198" i="2"/>
  <c r="Y7" i="3"/>
  <c r="T23" i="3"/>
  <c r="U99" i="3"/>
  <c r="P159" i="3"/>
  <c r="AA166" i="3"/>
  <c r="U5" i="2"/>
  <c r="V5" i="2"/>
  <c r="Q5" i="2"/>
  <c r="R5" i="2"/>
  <c r="AB6" i="2"/>
  <c r="Z6" i="2"/>
  <c r="AA5" i="2"/>
  <c r="AC5" i="2"/>
  <c r="Y5" i="2"/>
  <c r="AD5" i="2"/>
  <c r="AB5" i="2"/>
  <c r="Z5" i="2"/>
  <c r="AB13" i="2" l="1"/>
  <c r="Q13" i="2"/>
  <c r="Z13" i="2"/>
  <c r="P13" i="2"/>
  <c r="W13" i="2"/>
  <c r="W95" i="3"/>
  <c r="Y13" i="2"/>
  <c r="U13" i="2"/>
  <c r="T13" i="2"/>
  <c r="P95" i="3"/>
  <c r="AD13" i="2"/>
  <c r="V13" i="2"/>
  <c r="S13" i="2"/>
  <c r="R95" i="3"/>
  <c r="AC13" i="2"/>
  <c r="AF13" i="2"/>
  <c r="U95" i="3"/>
  <c r="AA13" i="2"/>
  <c r="AE13" i="2"/>
  <c r="S95" i="3"/>
  <c r="V95" i="3"/>
  <c r="Q95" i="3"/>
  <c r="R13" i="2"/>
  <c r="T95" i="3"/>
  <c r="V117" i="2"/>
  <c r="AN117" i="2" s="1"/>
  <c r="T117" i="2"/>
  <c r="AL117" i="2" s="1"/>
  <c r="R117" i="2"/>
  <c r="AJ117" i="2" s="1"/>
  <c r="Q117" i="2"/>
  <c r="AI117" i="2" s="1"/>
  <c r="S117" i="2"/>
  <c r="AK117" i="2" s="1"/>
  <c r="P117" i="2"/>
  <c r="AH117" i="2" s="1"/>
  <c r="U117" i="2"/>
  <c r="AM117" i="2" s="1"/>
  <c r="W117" i="2"/>
  <c r="AO117" i="2" s="1"/>
  <c r="Q95" i="2"/>
  <c r="AI95" i="2" s="1"/>
  <c r="T95" i="2"/>
  <c r="AL95" i="2" s="1"/>
  <c r="R95" i="2"/>
  <c r="AJ95" i="2" s="1"/>
  <c r="U95" i="2"/>
  <c r="AM95" i="2" s="1"/>
  <c r="S95" i="2"/>
  <c r="AK95" i="2" s="1"/>
  <c r="P95" i="2"/>
  <c r="AH95" i="2" s="1"/>
  <c r="V95" i="2"/>
  <c r="AN95" i="2" s="1"/>
  <c r="W95" i="2"/>
  <c r="AO95" i="2" s="1"/>
  <c r="V65" i="2"/>
  <c r="AN65" i="2" s="1"/>
  <c r="P65" i="2"/>
  <c r="AH65" i="2" s="1"/>
  <c r="T65" i="2"/>
  <c r="AL65" i="2" s="1"/>
  <c r="U65" i="2"/>
  <c r="AM65" i="2" s="1"/>
  <c r="W65" i="2"/>
  <c r="AO65" i="2" s="1"/>
  <c r="Q65" i="2"/>
  <c r="AI65" i="2" s="1"/>
  <c r="R65" i="2"/>
  <c r="AJ65" i="2" s="1"/>
  <c r="S65" i="2"/>
  <c r="AK65" i="2" s="1"/>
  <c r="AF201" i="2"/>
  <c r="W54" i="2"/>
  <c r="AO54" i="2" s="1"/>
  <c r="U54" i="2"/>
  <c r="AM54" i="2" s="1"/>
  <c r="T54" i="2"/>
  <c r="AL54" i="2" s="1"/>
  <c r="Q54" i="2"/>
  <c r="AI54" i="2" s="1"/>
  <c r="S54" i="2"/>
  <c r="AK54" i="2" s="1"/>
  <c r="V54" i="2"/>
  <c r="AN54" i="2" s="1"/>
  <c r="P54" i="2"/>
  <c r="AH54" i="2" s="1"/>
  <c r="R54" i="2"/>
  <c r="AJ54" i="2" s="1"/>
  <c r="R84" i="3"/>
  <c r="AJ84" i="3" s="1"/>
  <c r="V84" i="3"/>
  <c r="AN84" i="3" s="1"/>
  <c r="P84" i="3"/>
  <c r="AH84" i="3" s="1"/>
  <c r="W84" i="3"/>
  <c r="AO84" i="3" s="1"/>
  <c r="S84" i="3"/>
  <c r="AK84" i="3" s="1"/>
  <c r="T84" i="3"/>
  <c r="AL84" i="3" s="1"/>
  <c r="Q84" i="3"/>
  <c r="AI84" i="3" s="1"/>
  <c r="U84" i="3"/>
  <c r="AM84" i="3" s="1"/>
  <c r="P65" i="3"/>
  <c r="AH65" i="3" s="1"/>
  <c r="V65" i="3"/>
  <c r="AN65" i="3" s="1"/>
  <c r="Q65" i="3"/>
  <c r="AI65" i="3" s="1"/>
  <c r="R65" i="3"/>
  <c r="AJ65" i="3" s="1"/>
  <c r="S65" i="3"/>
  <c r="AK65" i="3" s="1"/>
  <c r="U65" i="3"/>
  <c r="AM65" i="3" s="1"/>
  <c r="S54" i="3"/>
  <c r="AK54" i="3" s="1"/>
  <c r="Q54" i="3"/>
  <c r="AI54" i="3" s="1"/>
  <c r="W65" i="3"/>
  <c r="AO65" i="3" s="1"/>
  <c r="T65" i="3"/>
  <c r="AL65" i="3" s="1"/>
  <c r="U54" i="3"/>
  <c r="AM54" i="3" s="1"/>
  <c r="W54" i="3"/>
  <c r="AO54" i="3" s="1"/>
  <c r="T54" i="3"/>
  <c r="AL54" i="3" s="1"/>
  <c r="P54" i="3"/>
  <c r="AH54" i="3" s="1"/>
  <c r="R54" i="3"/>
  <c r="AJ54" i="3" s="1"/>
  <c r="V54" i="3"/>
  <c r="AN54" i="3" s="1"/>
  <c r="P178" i="3"/>
  <c r="U211" i="3"/>
  <c r="Y211" i="3"/>
  <c r="T222" i="3"/>
  <c r="Z167" i="3"/>
  <c r="W178" i="3"/>
  <c r="R245" i="2"/>
  <c r="AB245" i="2"/>
  <c r="AB201" i="2"/>
  <c r="AB244" i="3"/>
  <c r="AC244" i="3"/>
  <c r="W245" i="2"/>
  <c r="Z233" i="3"/>
  <c r="AE201" i="2"/>
  <c r="AB222" i="3"/>
  <c r="Z200" i="3"/>
  <c r="AC189" i="3"/>
  <c r="AB211" i="3"/>
  <c r="U223" i="2"/>
  <c r="W201" i="2"/>
  <c r="U234" i="2"/>
  <c r="Q189" i="3"/>
  <c r="T245" i="2"/>
  <c r="AF222" i="3"/>
  <c r="Q167" i="3"/>
  <c r="AA201" i="2"/>
  <c r="P223" i="2"/>
  <c r="AC95" i="3"/>
  <c r="S201" i="2"/>
  <c r="S223" i="2"/>
  <c r="P211" i="3"/>
  <c r="AF167" i="3"/>
  <c r="AA211" i="3"/>
  <c r="T234" i="2"/>
  <c r="AC201" i="2"/>
  <c r="V245" i="2"/>
  <c r="U245" i="2"/>
  <c r="Z24" i="3"/>
  <c r="Z245" i="2"/>
  <c r="Y245" i="2"/>
  <c r="AF106" i="3"/>
  <c r="AD201" i="2"/>
  <c r="T24" i="3"/>
  <c r="AE234" i="2"/>
  <c r="AD223" i="2"/>
  <c r="Y106" i="3"/>
  <c r="P146" i="3"/>
  <c r="AH146" i="3" s="1"/>
  <c r="AF24" i="3"/>
  <c r="AE222" i="3"/>
  <c r="AC106" i="3"/>
  <c r="AD245" i="2"/>
  <c r="AC245" i="2"/>
  <c r="R233" i="3"/>
  <c r="W233" i="3"/>
  <c r="V106" i="3"/>
  <c r="AE223" i="2"/>
  <c r="AF211" i="3"/>
  <c r="P201" i="2"/>
  <c r="R212" i="2"/>
  <c r="AB178" i="3"/>
  <c r="AA212" i="2"/>
  <c r="W147" i="2"/>
  <c r="AO147" i="2" s="1"/>
  <c r="AB223" i="2"/>
  <c r="AD211" i="3"/>
  <c r="Q156" i="3"/>
  <c r="AI156" i="3" s="1"/>
  <c r="W167" i="3"/>
  <c r="AC200" i="3"/>
  <c r="V211" i="3"/>
  <c r="V234" i="2"/>
  <c r="P233" i="3"/>
  <c r="S106" i="3"/>
  <c r="V223" i="2"/>
  <c r="AD24" i="3"/>
  <c r="Z212" i="2"/>
  <c r="R244" i="3"/>
  <c r="AB233" i="3"/>
  <c r="AB234" i="2"/>
  <c r="S136" i="3"/>
  <c r="AK136" i="3" s="1"/>
  <c r="AA167" i="3"/>
  <c r="V167" i="3"/>
  <c r="Y234" i="2"/>
  <c r="Q223" i="2"/>
  <c r="AA245" i="2"/>
  <c r="AC223" i="2"/>
  <c r="P147" i="2"/>
  <c r="AH147" i="2" s="1"/>
  <c r="Y106" i="2"/>
  <c r="AD233" i="3"/>
  <c r="AD212" i="2"/>
  <c r="AF245" i="2"/>
  <c r="W211" i="3"/>
  <c r="AE245" i="2"/>
  <c r="S245" i="2"/>
  <c r="S212" i="2"/>
  <c r="P234" i="2"/>
  <c r="U244" i="3"/>
  <c r="AE190" i="2"/>
  <c r="R24" i="2"/>
  <c r="AF212" i="2"/>
  <c r="AO212" i="2" s="1"/>
  <c r="Z234" i="2"/>
  <c r="T211" i="3"/>
  <c r="S24" i="3"/>
  <c r="Q201" i="2"/>
  <c r="W234" i="2"/>
  <c r="AE211" i="3"/>
  <c r="AB189" i="3"/>
  <c r="R179" i="2"/>
  <c r="AC167" i="3"/>
  <c r="R24" i="3"/>
  <c r="R167" i="3"/>
  <c r="Y212" i="2"/>
  <c r="R223" i="2"/>
  <c r="V179" i="2"/>
  <c r="T146" i="3"/>
  <c r="AL146" i="3" s="1"/>
  <c r="AE244" i="3"/>
  <c r="Y223" i="2"/>
  <c r="Z178" i="3"/>
  <c r="Z223" i="2"/>
  <c r="AA222" i="3"/>
  <c r="P245" i="2"/>
  <c r="Q245" i="2"/>
  <c r="AA244" i="3"/>
  <c r="Q233" i="3"/>
  <c r="R136" i="2"/>
  <c r="AJ136" i="2" s="1"/>
  <c r="V222" i="3"/>
  <c r="W222" i="3"/>
  <c r="Q222" i="3"/>
  <c r="U222" i="3"/>
  <c r="U212" i="2"/>
  <c r="T106" i="3"/>
  <c r="AD106" i="2"/>
  <c r="P200" i="3"/>
  <c r="R200" i="3"/>
  <c r="V146" i="3"/>
  <c r="AN146" i="3" s="1"/>
  <c r="AB106" i="3"/>
  <c r="AC222" i="3"/>
  <c r="AE233" i="3"/>
  <c r="T189" i="3"/>
  <c r="U200" i="3"/>
  <c r="R211" i="3"/>
  <c r="T178" i="3"/>
  <c r="AD222" i="3"/>
  <c r="AC178" i="3"/>
  <c r="S156" i="3"/>
  <c r="AK156" i="3" s="1"/>
  <c r="V156" i="3"/>
  <c r="AN156" i="3" s="1"/>
  <c r="P156" i="3"/>
  <c r="AH156" i="3" s="1"/>
  <c r="Z222" i="3"/>
  <c r="P117" i="3"/>
  <c r="AH117" i="3" s="1"/>
  <c r="W24" i="3"/>
  <c r="AF244" i="3"/>
  <c r="V24" i="3"/>
  <c r="V178" i="3"/>
  <c r="P189" i="3"/>
  <c r="S146" i="3"/>
  <c r="AK146" i="3" s="1"/>
  <c r="S178" i="3"/>
  <c r="Y24" i="3"/>
  <c r="P136" i="3"/>
  <c r="AH136" i="3" s="1"/>
  <c r="U156" i="3"/>
  <c r="AM156" i="3" s="1"/>
  <c r="AD167" i="3"/>
  <c r="AD244" i="3"/>
  <c r="AF95" i="3"/>
  <c r="Z244" i="3"/>
  <c r="P106" i="3"/>
  <c r="T244" i="3"/>
  <c r="U136" i="3"/>
  <c r="AM136" i="3" s="1"/>
  <c r="S189" i="3"/>
  <c r="Q13" i="3"/>
  <c r="W117" i="3"/>
  <c r="AO117" i="3" s="1"/>
  <c r="AD13" i="3"/>
  <c r="S222" i="3"/>
  <c r="AE167" i="3"/>
  <c r="R106" i="3"/>
  <c r="Q106" i="3"/>
  <c r="AF189" i="3"/>
  <c r="AD189" i="3"/>
  <c r="AF178" i="3"/>
  <c r="AF200" i="3"/>
  <c r="R146" i="3"/>
  <c r="AJ146" i="3" s="1"/>
  <c r="Y244" i="3"/>
  <c r="R222" i="3"/>
  <c r="AE189" i="3"/>
  <c r="AF13" i="3"/>
  <c r="Y13" i="3"/>
  <c r="AD106" i="3"/>
  <c r="Y200" i="3"/>
  <c r="R117" i="3"/>
  <c r="AJ117" i="3" s="1"/>
  <c r="Z189" i="3"/>
  <c r="Z211" i="3"/>
  <c r="AE13" i="3"/>
  <c r="AE106" i="3"/>
  <c r="W156" i="3"/>
  <c r="AO156" i="3" s="1"/>
  <c r="AD95" i="3"/>
  <c r="R136" i="3"/>
  <c r="AJ136" i="3" s="1"/>
  <c r="W189" i="3"/>
  <c r="Q244" i="3"/>
  <c r="W146" i="3"/>
  <c r="AO146" i="3" s="1"/>
  <c r="Q178" i="3"/>
  <c r="Y222" i="3"/>
  <c r="S211" i="3"/>
  <c r="AD200" i="3"/>
  <c r="T200" i="3"/>
  <c r="Q200" i="3"/>
  <c r="Q212" i="2"/>
  <c r="P212" i="2"/>
  <c r="V212" i="2"/>
  <c r="T212" i="2"/>
  <c r="T223" i="2"/>
  <c r="W76" i="2"/>
  <c r="Q76" i="2"/>
  <c r="Y201" i="2"/>
  <c r="U201" i="2"/>
  <c r="AD24" i="2"/>
  <c r="S24" i="2"/>
  <c r="AC24" i="3"/>
  <c r="AA24" i="3"/>
  <c r="Q24" i="3"/>
  <c r="AA178" i="3"/>
  <c r="R178" i="3"/>
  <c r="S147" i="2"/>
  <c r="AK147" i="2" s="1"/>
  <c r="R76" i="2"/>
  <c r="P179" i="2"/>
  <c r="AF168" i="2"/>
  <c r="P168" i="2"/>
  <c r="AC190" i="2"/>
  <c r="W223" i="2"/>
  <c r="AB212" i="2"/>
  <c r="S179" i="2"/>
  <c r="V147" i="2"/>
  <c r="AN147" i="2" s="1"/>
  <c r="Q147" i="2"/>
  <c r="AI147" i="2" s="1"/>
  <c r="Z106" i="2"/>
  <c r="S234" i="2"/>
  <c r="AE212" i="2"/>
  <c r="Z24" i="2"/>
  <c r="R201" i="2"/>
  <c r="P190" i="2"/>
  <c r="T201" i="2"/>
  <c r="V13" i="3"/>
  <c r="Q168" i="2"/>
  <c r="Y76" i="2"/>
  <c r="Q24" i="2"/>
  <c r="AA179" i="2"/>
  <c r="AA24" i="2"/>
  <c r="AB200" i="3"/>
  <c r="AC212" i="2"/>
  <c r="R234" i="2"/>
  <c r="V106" i="2"/>
  <c r="AB168" i="2"/>
  <c r="AA234" i="2"/>
  <c r="P222" i="3"/>
  <c r="AA106" i="3"/>
  <c r="AA223" i="2"/>
  <c r="R13" i="3"/>
  <c r="Z179" i="2"/>
  <c r="AA233" i="3"/>
  <c r="Q179" i="2"/>
  <c r="AB95" i="3"/>
  <c r="U24" i="3"/>
  <c r="AA13" i="3"/>
  <c r="P244" i="3"/>
  <c r="W106" i="3"/>
  <c r="Q136" i="3"/>
  <c r="AI136" i="3" s="1"/>
  <c r="T156" i="3"/>
  <c r="AL156" i="3" s="1"/>
  <c r="AB167" i="3"/>
  <c r="P136" i="2"/>
  <c r="AH136" i="2" s="1"/>
  <c r="AF223" i="2"/>
  <c r="Y178" i="3"/>
  <c r="S13" i="3"/>
  <c r="T167" i="3"/>
  <c r="AB13" i="3"/>
  <c r="T13" i="3"/>
  <c r="Z13" i="3"/>
  <c r="AA200" i="3"/>
  <c r="S190" i="2"/>
  <c r="S117" i="3"/>
  <c r="AK117" i="3" s="1"/>
  <c r="T24" i="2"/>
  <c r="AB24" i="2"/>
  <c r="AE200" i="3"/>
  <c r="P24" i="3"/>
  <c r="AC13" i="3"/>
  <c r="V201" i="2"/>
  <c r="AE95" i="3"/>
  <c r="R168" i="2"/>
  <c r="AA76" i="2"/>
  <c r="Y167" i="3"/>
  <c r="U167" i="3"/>
  <c r="AA189" i="3"/>
  <c r="AC234" i="2"/>
  <c r="AF76" i="2"/>
  <c r="T76" i="2"/>
  <c r="U106" i="2"/>
  <c r="W136" i="2"/>
  <c r="AO136" i="2" s="1"/>
  <c r="W136" i="3"/>
  <c r="AO136" i="3" s="1"/>
  <c r="R156" i="3"/>
  <c r="AJ156" i="3" s="1"/>
  <c r="W200" i="3"/>
  <c r="V233" i="3"/>
  <c r="AC106" i="2"/>
  <c r="Y190" i="2"/>
  <c r="W190" i="2"/>
  <c r="V117" i="3"/>
  <c r="AN117" i="3" s="1"/>
  <c r="P76" i="2"/>
  <c r="S167" i="3"/>
  <c r="Y95" i="3"/>
  <c r="W244" i="3"/>
  <c r="V244" i="3"/>
  <c r="AA95" i="3"/>
  <c r="AD234" i="2"/>
  <c r="T190" i="2"/>
  <c r="AB190" i="2"/>
  <c r="U168" i="2"/>
  <c r="Z168" i="2"/>
  <c r="AF24" i="2"/>
  <c r="Z201" i="2"/>
  <c r="P13" i="3"/>
  <c r="W179" i="2"/>
  <c r="Y24" i="2"/>
  <c r="U13" i="3"/>
  <c r="AE24" i="3"/>
  <c r="V136" i="3"/>
  <c r="AN136" i="3" s="1"/>
  <c r="AD178" i="3"/>
  <c r="W13" i="3"/>
  <c r="Q211" i="3"/>
  <c r="W24" i="2"/>
  <c r="Z106" i="3"/>
  <c r="Z95" i="3"/>
  <c r="AF234" i="2"/>
  <c r="AF190" i="2"/>
  <c r="P106" i="2"/>
  <c r="S106" i="2"/>
  <c r="T136" i="2"/>
  <c r="AL136" i="2" s="1"/>
  <c r="P24" i="2"/>
  <c r="Q234" i="2"/>
  <c r="T168" i="2"/>
  <c r="P167" i="3"/>
  <c r="T117" i="3"/>
  <c r="AL117" i="3" s="1"/>
  <c r="AB24" i="3"/>
  <c r="T136" i="3"/>
  <c r="AL136" i="3" s="1"/>
  <c r="R190" i="2"/>
  <c r="Z190" i="2"/>
  <c r="S168" i="2"/>
  <c r="AC168" i="2"/>
  <c r="AE24" i="2"/>
  <c r="R157" i="2"/>
  <c r="AJ157" i="2" s="1"/>
  <c r="AD179" i="2"/>
  <c r="U190" i="2"/>
  <c r="AB76" i="2"/>
  <c r="T106" i="2"/>
  <c r="V136" i="2"/>
  <c r="AN136" i="2" s="1"/>
  <c r="AB106" i="2"/>
  <c r="Y233" i="3"/>
  <c r="U157" i="2"/>
  <c r="AM157" i="2" s="1"/>
  <c r="V200" i="3"/>
  <c r="AF179" i="2"/>
  <c r="S136" i="2"/>
  <c r="AK136" i="2" s="1"/>
  <c r="V168" i="2"/>
  <c r="T147" i="2"/>
  <c r="AL147" i="2" s="1"/>
  <c r="U117" i="3"/>
  <c r="AM117" i="3" s="1"/>
  <c r="P157" i="2"/>
  <c r="AH157" i="2" s="1"/>
  <c r="AC179" i="2"/>
  <c r="AC211" i="3"/>
  <c r="U233" i="3"/>
  <c r="AD190" i="2"/>
  <c r="T179" i="2"/>
  <c r="U136" i="2"/>
  <c r="AM136" i="2" s="1"/>
  <c r="V190" i="2"/>
  <c r="AA168" i="2"/>
  <c r="V24" i="2"/>
  <c r="Q136" i="2"/>
  <c r="AI136" i="2" s="1"/>
  <c r="V157" i="2"/>
  <c r="AN157" i="2" s="1"/>
  <c r="AC24" i="2"/>
  <c r="S200" i="3"/>
  <c r="W168" i="2"/>
  <c r="AE179" i="2"/>
  <c r="Q190" i="2"/>
  <c r="AC76" i="2"/>
  <c r="W106" i="2"/>
  <c r="AF106" i="2"/>
  <c r="Q157" i="2"/>
  <c r="AI157" i="2" s="1"/>
  <c r="Y179" i="2"/>
  <c r="U24" i="2"/>
  <c r="V189" i="3"/>
  <c r="U106" i="3"/>
  <c r="T233" i="3"/>
  <c r="AB179" i="2"/>
  <c r="AA190" i="2"/>
  <c r="U179" i="2"/>
  <c r="Z76" i="2"/>
  <c r="R106" i="2"/>
  <c r="S76" i="2"/>
  <c r="AE168" i="2"/>
  <c r="AE106" i="2"/>
  <c r="S157" i="2"/>
  <c r="AK157" i="2" s="1"/>
  <c r="AF233" i="3"/>
  <c r="AC233" i="3"/>
  <c r="U178" i="3"/>
  <c r="Q146" i="3"/>
  <c r="AI146" i="3" s="1"/>
  <c r="S244" i="3"/>
  <c r="R189" i="3"/>
  <c r="Y189" i="3"/>
  <c r="S233" i="3"/>
  <c r="R147" i="2"/>
  <c r="AJ147" i="2" s="1"/>
  <c r="Q117" i="3"/>
  <c r="AI117" i="3" s="1"/>
  <c r="AE76" i="2"/>
  <c r="U76" i="2"/>
  <c r="AD168" i="2"/>
  <c r="AA106" i="2"/>
  <c r="W157" i="2"/>
  <c r="AO157" i="2" s="1"/>
  <c r="AE178" i="3"/>
  <c r="U146" i="3"/>
  <c r="AM146" i="3" s="1"/>
  <c r="U189" i="3"/>
  <c r="U147" i="2"/>
  <c r="AM147" i="2" s="1"/>
  <c r="AD76" i="2"/>
  <c r="Q106" i="2"/>
  <c r="V76" i="2"/>
  <c r="Y168" i="2"/>
  <c r="T157" i="2"/>
  <c r="AL157" i="2" s="1"/>
  <c r="AA1" i="2" l="1"/>
  <c r="AD1" i="3"/>
  <c r="AC1" i="2"/>
  <c r="R1" i="2"/>
  <c r="P1" i="3"/>
  <c r="S1" i="2"/>
  <c r="Z1" i="2"/>
  <c r="AF1" i="3"/>
  <c r="W1" i="3"/>
  <c r="W1" i="2"/>
  <c r="AB1" i="3"/>
  <c r="AF1" i="2"/>
  <c r="AA1" i="3"/>
  <c r="Q1" i="3"/>
  <c r="Z1" i="3"/>
  <c r="U1" i="2"/>
  <c r="T1" i="3"/>
  <c r="AC1" i="3"/>
  <c r="Q1" i="2"/>
  <c r="AE1" i="2"/>
  <c r="AE1" i="3"/>
  <c r="V1" i="3"/>
  <c r="V1" i="2"/>
  <c r="U1" i="3"/>
  <c r="AB1" i="2"/>
  <c r="R1" i="3"/>
  <c r="AD1" i="2"/>
  <c r="Y1" i="3"/>
  <c r="Y1" i="2"/>
  <c r="T1" i="2"/>
  <c r="S1" i="3"/>
  <c r="P1" i="2"/>
  <c r="AL13" i="2"/>
  <c r="AO201" i="2"/>
  <c r="AO13" i="2"/>
  <c r="AM13" i="2"/>
  <c r="AN13" i="2"/>
  <c r="AH13" i="2"/>
  <c r="AJ13" i="2"/>
  <c r="AI13" i="2"/>
  <c r="AK13" i="2"/>
  <c r="AL95" i="3"/>
  <c r="AM95" i="3"/>
  <c r="AK95" i="3"/>
  <c r="AJ95" i="3"/>
  <c r="AO95" i="3"/>
  <c r="AI95" i="3"/>
  <c r="AN95" i="3"/>
  <c r="AH95" i="3"/>
  <c r="AL189" i="3"/>
  <c r="AI178" i="3"/>
  <c r="AH178" i="3"/>
  <c r="AI167" i="3"/>
  <c r="AH211" i="3"/>
  <c r="AK245" i="2"/>
  <c r="AM211" i="3"/>
  <c r="AO178" i="3"/>
  <c r="AL222" i="3"/>
  <c r="AJ245" i="2"/>
  <c r="AJ201" i="2"/>
  <c r="AL244" i="3"/>
  <c r="AK201" i="2"/>
  <c r="AM201" i="2"/>
  <c r="AK222" i="3"/>
  <c r="AN179" i="2"/>
  <c r="AO234" i="2"/>
  <c r="AM24" i="3"/>
  <c r="AI189" i="3"/>
  <c r="AK244" i="3"/>
  <c r="AL245" i="2"/>
  <c r="AL201" i="2"/>
  <c r="AI234" i="2"/>
  <c r="AO245" i="2"/>
  <c r="AK211" i="3"/>
  <c r="AO167" i="3"/>
  <c r="AO24" i="3"/>
  <c r="AI212" i="2"/>
  <c r="AH245" i="2"/>
  <c r="AI200" i="3"/>
  <c r="AL200" i="3"/>
  <c r="AL24" i="3"/>
  <c r="AL223" i="2"/>
  <c r="AM234" i="2"/>
  <c r="AH24" i="3"/>
  <c r="AN106" i="3"/>
  <c r="AK234" i="2"/>
  <c r="AI233" i="3"/>
  <c r="AN245" i="2"/>
  <c r="AN201" i="2"/>
  <c r="AK24" i="2"/>
  <c r="AN234" i="2"/>
  <c r="AN211" i="3"/>
  <c r="AM223" i="2"/>
  <c r="AO106" i="3"/>
  <c r="AM244" i="3"/>
  <c r="AJ211" i="3"/>
  <c r="AN167" i="3"/>
  <c r="AJ233" i="3"/>
  <c r="AO189" i="3"/>
  <c r="AM212" i="2"/>
  <c r="AI245" i="2"/>
  <c r="AH223" i="2"/>
  <c r="AJ212" i="2"/>
  <c r="AN222" i="3"/>
  <c r="AH234" i="2"/>
  <c r="AJ167" i="3"/>
  <c r="AN223" i="2"/>
  <c r="AN24" i="3"/>
  <c r="AH13" i="3"/>
  <c r="AM245" i="2"/>
  <c r="AO222" i="3"/>
  <c r="AK223" i="2"/>
  <c r="AL234" i="2"/>
  <c r="AK179" i="2"/>
  <c r="AH106" i="2"/>
  <c r="AO211" i="3"/>
  <c r="AJ244" i="3"/>
  <c r="AI24" i="3"/>
  <c r="AH106" i="3"/>
  <c r="AL106" i="3"/>
  <c r="AN178" i="3"/>
  <c r="AN244" i="3"/>
  <c r="AH201" i="2"/>
  <c r="AL106" i="2"/>
  <c r="AO76" i="2"/>
  <c r="AL211" i="3"/>
  <c r="AK106" i="3"/>
  <c r="AM24" i="2"/>
  <c r="AK168" i="2"/>
  <c r="AL190" i="2"/>
  <c r="AK212" i="2"/>
  <c r="AK178" i="3"/>
  <c r="AJ168" i="2"/>
  <c r="AN233" i="3"/>
  <c r="AM106" i="2"/>
  <c r="AK189" i="3"/>
  <c r="AH189" i="3"/>
  <c r="AN189" i="3"/>
  <c r="AJ179" i="2"/>
  <c r="AO24" i="2"/>
  <c r="AM13" i="3"/>
  <c r="AH212" i="2"/>
  <c r="AI223" i="2"/>
  <c r="AI179" i="2"/>
  <c r="AL178" i="3"/>
  <c r="AK233" i="3"/>
  <c r="AO168" i="2"/>
  <c r="AH167" i="3"/>
  <c r="AI201" i="2"/>
  <c r="AL167" i="3"/>
  <c r="AH168" i="2"/>
  <c r="AH179" i="2"/>
  <c r="AN190" i="2"/>
  <c r="AO13" i="3"/>
  <c r="AJ223" i="2"/>
  <c r="AJ24" i="2"/>
  <c r="AJ24" i="3"/>
  <c r="AM167" i="3"/>
  <c r="AM233" i="3"/>
  <c r="AK24" i="3"/>
  <c r="AJ178" i="3"/>
  <c r="AI222" i="3"/>
  <c r="AI168" i="2"/>
  <c r="AJ222" i="3"/>
  <c r="AN13" i="3"/>
  <c r="AL212" i="2"/>
  <c r="AJ200" i="3"/>
  <c r="AH200" i="3"/>
  <c r="AI244" i="3"/>
  <c r="AO244" i="3"/>
  <c r="AM222" i="3"/>
  <c r="AM106" i="3"/>
  <c r="AI106" i="3"/>
  <c r="AI106" i="2"/>
  <c r="AK106" i="2"/>
  <c r="AM200" i="3"/>
  <c r="AJ106" i="3"/>
  <c r="AM189" i="3"/>
  <c r="AL13" i="3"/>
  <c r="AH244" i="3"/>
  <c r="AH222" i="3"/>
  <c r="AI211" i="3"/>
  <c r="AO200" i="3"/>
  <c r="AI13" i="3"/>
  <c r="AN200" i="3"/>
  <c r="AK200" i="3"/>
  <c r="AN212" i="2"/>
  <c r="AO223" i="2"/>
  <c r="AI76" i="2"/>
  <c r="AJ76" i="2"/>
  <c r="AJ189" i="3"/>
  <c r="AL24" i="2"/>
  <c r="AK13" i="3"/>
  <c r="AJ13" i="3"/>
  <c r="AK167" i="3"/>
  <c r="AH190" i="2"/>
  <c r="AJ190" i="2"/>
  <c r="AK190" i="2"/>
  <c r="AI24" i="2"/>
  <c r="AJ234" i="2"/>
  <c r="AN106" i="2"/>
  <c r="AN24" i="2"/>
  <c r="AO233" i="3"/>
  <c r="AM190" i="2"/>
  <c r="AH76" i="2"/>
  <c r="AK76" i="2"/>
  <c r="AH24" i="2"/>
  <c r="AL179" i="2"/>
  <c r="AM179" i="2"/>
  <c r="AL168" i="2"/>
  <c r="AM168" i="2"/>
  <c r="AH233" i="3"/>
  <c r="AO190" i="2"/>
  <c r="AN168" i="2"/>
  <c r="AM178" i="3"/>
  <c r="AJ106" i="2"/>
  <c r="AI190" i="2"/>
  <c r="AO179" i="2"/>
  <c r="AL76" i="2"/>
  <c r="AN76" i="2"/>
  <c r="AM76" i="2"/>
  <c r="AL233" i="3"/>
  <c r="AO106" i="2"/>
  <c r="AL1" i="3" l="1"/>
  <c r="E12" i="1" s="1"/>
  <c r="AH1" i="3"/>
  <c r="E9" i="1" s="1"/>
  <c r="AN1" i="3"/>
  <c r="E14" i="1" s="1"/>
  <c r="AO1" i="3"/>
  <c r="E15" i="1" s="1"/>
  <c r="AI1" i="3"/>
  <c r="E10" i="1" s="1"/>
  <c r="AJ1" i="3"/>
  <c r="E13" i="1" s="1"/>
  <c r="AK1" i="3"/>
  <c r="E11" i="1" s="1"/>
  <c r="AM1" i="3"/>
  <c r="E8" i="1" s="1"/>
  <c r="AN1" i="2"/>
  <c r="D14" i="1" s="1"/>
  <c r="AI1" i="2"/>
  <c r="D10" i="1" s="1"/>
  <c r="AJ1" i="2"/>
  <c r="D13" i="1" s="1"/>
  <c r="AH1" i="2"/>
  <c r="D9" i="1" s="1"/>
  <c r="AM1" i="2"/>
  <c r="D8" i="1" s="1"/>
  <c r="AO1" i="2"/>
  <c r="D15" i="1" s="1"/>
  <c r="AK1" i="2"/>
  <c r="D11" i="1" s="1"/>
  <c r="AL1" i="2"/>
  <c r="D12" i="1" s="1"/>
  <c r="F10" i="1" l="1"/>
  <c r="F15" i="1"/>
  <c r="F11" i="1"/>
  <c r="F8" i="1"/>
  <c r="F14" i="1"/>
  <c r="F9" i="1"/>
  <c r="F13" i="1"/>
  <c r="F12" i="1"/>
</calcChain>
</file>

<file path=xl/sharedStrings.xml><?xml version="1.0" encoding="utf-8"?>
<sst xmlns="http://schemas.openxmlformats.org/spreadsheetml/2006/main" count="1457" uniqueCount="566">
  <si>
    <t>Date:</t>
  </si>
  <si>
    <t>Venue:</t>
  </si>
  <si>
    <t>Chelmsford AC</t>
  </si>
  <si>
    <t>Teams</t>
  </si>
  <si>
    <t>Letter</t>
  </si>
  <si>
    <t>County</t>
  </si>
  <si>
    <t>E</t>
  </si>
  <si>
    <t>Essex</t>
  </si>
  <si>
    <t>H</t>
  </si>
  <si>
    <t>Hants</t>
  </si>
  <si>
    <t>Herts</t>
  </si>
  <si>
    <t>K</t>
  </si>
  <si>
    <t>Kent</t>
  </si>
  <si>
    <t>M</t>
  </si>
  <si>
    <t>Middlesex</t>
  </si>
  <si>
    <t>S</t>
  </si>
  <si>
    <t>Surrey</t>
  </si>
  <si>
    <t>X</t>
  </si>
  <si>
    <t>Sussex</t>
  </si>
  <si>
    <t>100m</t>
  </si>
  <si>
    <t>200m</t>
  </si>
  <si>
    <t>400m</t>
  </si>
  <si>
    <t>800m</t>
  </si>
  <si>
    <t>1500m</t>
  </si>
  <si>
    <t>400mH</t>
  </si>
  <si>
    <t>HJ</t>
  </si>
  <si>
    <t>LJ</t>
  </si>
  <si>
    <t>TJ</t>
  </si>
  <si>
    <t>PV</t>
  </si>
  <si>
    <t>HT</t>
  </si>
  <si>
    <t>DT</t>
  </si>
  <si>
    <t>JT</t>
  </si>
  <si>
    <t>4x100m</t>
  </si>
  <si>
    <t>4x400m</t>
  </si>
  <si>
    <t>100mH</t>
  </si>
  <si>
    <t>3000m</t>
  </si>
  <si>
    <t>SP</t>
  </si>
  <si>
    <t>T01</t>
  </si>
  <si>
    <t>Points</t>
  </si>
  <si>
    <t>Men A</t>
  </si>
  <si>
    <t>Men - B</t>
  </si>
  <si>
    <t>Women - A</t>
  </si>
  <si>
    <t>Women - B</t>
  </si>
  <si>
    <t>T02</t>
  </si>
  <si>
    <t>EE</t>
  </si>
  <si>
    <t>XX</t>
  </si>
  <si>
    <t>SS</t>
  </si>
  <si>
    <t>KK</t>
  </si>
  <si>
    <t>MM</t>
  </si>
  <si>
    <t>HH</t>
  </si>
  <si>
    <t>Men 400m Hurdles - B String</t>
  </si>
  <si>
    <t>T03</t>
  </si>
  <si>
    <t>Perf</t>
  </si>
  <si>
    <t>T04</t>
  </si>
  <si>
    <t>Men 100m - A String</t>
  </si>
  <si>
    <t>T05</t>
  </si>
  <si>
    <t>Men 100m - B String</t>
  </si>
  <si>
    <t>T06</t>
  </si>
  <si>
    <t>Men 100m - Non-Scoring</t>
  </si>
  <si>
    <t>T07</t>
  </si>
  <si>
    <t>T08</t>
  </si>
  <si>
    <t>Score</t>
  </si>
  <si>
    <t>Men</t>
  </si>
  <si>
    <t>T09</t>
  </si>
  <si>
    <t>T10</t>
  </si>
  <si>
    <t>Men 400mH - A String</t>
  </si>
  <si>
    <t>Wind</t>
  </si>
  <si>
    <t>T11</t>
  </si>
  <si>
    <t>T12</t>
  </si>
  <si>
    <t>Men 400m - A String</t>
  </si>
  <si>
    <t>T13</t>
  </si>
  <si>
    <t>Men 400m - B String</t>
  </si>
  <si>
    <t>T14</t>
  </si>
  <si>
    <t>Men 200m - A String</t>
  </si>
  <si>
    <t>T15</t>
  </si>
  <si>
    <t>Men 200m - B String</t>
  </si>
  <si>
    <t>T16</t>
  </si>
  <si>
    <t>T17</t>
  </si>
  <si>
    <t>T18</t>
  </si>
  <si>
    <t>Men 4x100m</t>
  </si>
  <si>
    <t>T19</t>
  </si>
  <si>
    <t>Men 4x400m</t>
  </si>
  <si>
    <t>F01</t>
  </si>
  <si>
    <t>Men Hammer - A String</t>
  </si>
  <si>
    <t>F02</t>
  </si>
  <si>
    <t>Men High Jump - A String</t>
  </si>
  <si>
    <t>Men Hammer - B String</t>
  </si>
  <si>
    <t>Men High Jump - B String</t>
  </si>
  <si>
    <t>F03</t>
  </si>
  <si>
    <t>Men Long Jump - A String</t>
  </si>
  <si>
    <t>Men Long Jump - B String</t>
  </si>
  <si>
    <t>F04</t>
  </si>
  <si>
    <t>Men Javelin - A String</t>
  </si>
  <si>
    <t>Men Javelin - B String</t>
  </si>
  <si>
    <t>Men Pole Vault - A String</t>
  </si>
  <si>
    <t>F05</t>
  </si>
  <si>
    <t>Men Pole Vault - B String</t>
  </si>
  <si>
    <t>F06</t>
  </si>
  <si>
    <t>Men Triple Jump - A String</t>
  </si>
  <si>
    <t>Men Triple Jump - B String</t>
  </si>
  <si>
    <t>F07</t>
  </si>
  <si>
    <t>Men Discus - A String</t>
  </si>
  <si>
    <t>Men Discus - B String</t>
  </si>
  <si>
    <t>F08</t>
  </si>
  <si>
    <t>Men Shot - A String</t>
  </si>
  <si>
    <t>Men Shot - B String</t>
  </si>
  <si>
    <t>Women 100m - A String</t>
  </si>
  <si>
    <t>Women 100m - B String</t>
  </si>
  <si>
    <t>Women</t>
  </si>
  <si>
    <t>Total</t>
  </si>
  <si>
    <t>Women 100m - Non-Scoring</t>
  </si>
  <si>
    <t>Women 800m - A String</t>
  </si>
  <si>
    <t>Women 800m - B String</t>
  </si>
  <si>
    <t>Women 200m - A String</t>
  </si>
  <si>
    <t>Women 200m - B String</t>
  </si>
  <si>
    <t>Women 4x100m</t>
  </si>
  <si>
    <t>Women Pole Vault - A String</t>
  </si>
  <si>
    <t>Women Pole Vault - B String</t>
  </si>
  <si>
    <t>Women Hammer - A String</t>
  </si>
  <si>
    <t>Women Hammer - B String</t>
  </si>
  <si>
    <t>Women Long Jump - A String</t>
  </si>
  <si>
    <t>Women Long Jump - B String</t>
  </si>
  <si>
    <t>Women Discus - A String</t>
  </si>
  <si>
    <t>Women Discus - B String</t>
  </si>
  <si>
    <t>Women High Jump - A String</t>
  </si>
  <si>
    <t>Women High Jump - B String</t>
  </si>
  <si>
    <t>Women Shot - A String</t>
  </si>
  <si>
    <t>Women Shot - B String</t>
  </si>
  <si>
    <t>Women Triple Jump - A String</t>
  </si>
  <si>
    <t>Women Triple Jump - B String</t>
  </si>
  <si>
    <t>Women Javelin - A String</t>
  </si>
  <si>
    <t>Women Javelin - B String</t>
  </si>
  <si>
    <t>Other Non-Scoring</t>
  </si>
  <si>
    <t>Event</t>
  </si>
  <si>
    <t>Name</t>
  </si>
  <si>
    <t>Performance</t>
  </si>
  <si>
    <t>Ref</t>
  </si>
  <si>
    <t>Row Labels</t>
  </si>
  <si>
    <t>Sum of Men</t>
  </si>
  <si>
    <t>Sum of Women</t>
  </si>
  <si>
    <t>Sum of Total</t>
  </si>
  <si>
    <t>U17 Southern Intercounties 2019</t>
  </si>
  <si>
    <t>B</t>
  </si>
  <si>
    <t>Bucks</t>
  </si>
  <si>
    <t>R</t>
  </si>
  <si>
    <t xml:space="preserve">3000m  </t>
  </si>
  <si>
    <t>1500m SC</t>
  </si>
  <si>
    <t>300m</t>
  </si>
  <si>
    <t>80mH</t>
  </si>
  <si>
    <t>300mH</t>
  </si>
  <si>
    <t>4x300m</t>
  </si>
  <si>
    <t>Chloe Kornevall</t>
  </si>
  <si>
    <t>Milly Dickinson</t>
  </si>
  <si>
    <t>Lois Dooley</t>
  </si>
  <si>
    <t>Harriet Bloor</t>
  </si>
  <si>
    <t>Abigail Packham</t>
  </si>
  <si>
    <t>Poppy Oliver</t>
  </si>
  <si>
    <t>Ivy Spencer</t>
  </si>
  <si>
    <t>U17  Southern Intercounties 2019</t>
  </si>
  <si>
    <t>Women 300mH - A String</t>
  </si>
  <si>
    <t>Women 300mH - B String</t>
  </si>
  <si>
    <t>RR</t>
  </si>
  <si>
    <t>Women 300m</t>
  </si>
  <si>
    <t>Women 300m - B String</t>
  </si>
  <si>
    <t>Women 1500m - A &amp; B String</t>
  </si>
  <si>
    <t>Women 3000m - A &amp; B String</t>
  </si>
  <si>
    <t>Women 80mH - A String</t>
  </si>
  <si>
    <t>Women 80mH - B String</t>
  </si>
  <si>
    <t>BB</t>
  </si>
  <si>
    <t>Women 1500m SC</t>
  </si>
  <si>
    <t>Women 4x300m</t>
  </si>
  <si>
    <t>Pyers Lockwood</t>
  </si>
  <si>
    <t>Jamie Arnold</t>
  </si>
  <si>
    <t>Liam Dunne</t>
  </si>
  <si>
    <t>Torin Seagrove</t>
  </si>
  <si>
    <t>Tom Ridley</t>
  </si>
  <si>
    <t>Adam West</t>
  </si>
  <si>
    <t>Charlie Finnie</t>
  </si>
  <si>
    <t>U17 Southern Intercounties 2018</t>
  </si>
  <si>
    <t>Men 1500m - A &amp; B String</t>
  </si>
  <si>
    <t>Men 100mH - A String</t>
  </si>
  <si>
    <t>Men 100mH - B String</t>
  </si>
  <si>
    <t>Men 3000m - A &amp; B String</t>
  </si>
  <si>
    <t>Men 800m - A String</t>
  </si>
  <si>
    <t>Men 800m - B String</t>
  </si>
  <si>
    <t>Men 1500m SC</t>
  </si>
  <si>
    <t>Adam Firsht</t>
  </si>
  <si>
    <t>Isaac Elam</t>
  </si>
  <si>
    <t>Lewis Courtnage</t>
  </si>
  <si>
    <t>Callum Stone</t>
  </si>
  <si>
    <t>Sebastian Wallace</t>
  </si>
  <si>
    <t>Will Snashall</t>
  </si>
  <si>
    <t>Adam Lindo</t>
  </si>
  <si>
    <t>Matthew Collins</t>
  </si>
  <si>
    <t>Joe Beal</t>
  </si>
  <si>
    <t>Ivo Pitts</t>
  </si>
  <si>
    <t>Stephen Yell</t>
  </si>
  <si>
    <t>Aaron Duncan</t>
  </si>
  <si>
    <t>Ash Williams</t>
  </si>
  <si>
    <t>Harvey Grant</t>
  </si>
  <si>
    <t>Jonah Davies</t>
  </si>
  <si>
    <t>Cameron Wells</t>
  </si>
  <si>
    <t>Arthur Haines</t>
  </si>
  <si>
    <t>Daniel Stonehouse</t>
  </si>
  <si>
    <t>Luke Twigger</t>
  </si>
  <si>
    <t>Ruby Jerges</t>
  </si>
  <si>
    <t>Erin Bracknell</t>
  </si>
  <si>
    <t>Poppy Palmer-Malins</t>
  </si>
  <si>
    <t>Isabelle Humphreys</t>
  </si>
  <si>
    <t>Kelsey Sutherland</t>
  </si>
  <si>
    <t>Millie Noyce</t>
  </si>
  <si>
    <t>Freya Brennand</t>
  </si>
  <si>
    <t>Chardonnay Bowles</t>
  </si>
  <si>
    <t>Emily Muzio</t>
  </si>
  <si>
    <t>Ciara Muzio</t>
  </si>
  <si>
    <t>Mia O’Hara</t>
  </si>
  <si>
    <t>Cleo Tomlinson</t>
  </si>
  <si>
    <t>Lacey Fowler</t>
  </si>
  <si>
    <t>Tatum Walker</t>
  </si>
  <si>
    <t>Natasha Clarke</t>
  </si>
  <si>
    <t>Harriet Armstrong</t>
  </si>
  <si>
    <t>Rebekah Tyler</t>
  </si>
  <si>
    <t>Chloe Lipscomb</t>
  </si>
  <si>
    <t>Ethan Ward</t>
  </si>
  <si>
    <t>Jason Kalala</t>
  </si>
  <si>
    <t>Jon Awuah</t>
  </si>
  <si>
    <t>Christopher Hudson</t>
  </si>
  <si>
    <t>Jonny Brook</t>
  </si>
  <si>
    <t>Thomas Archer</t>
  </si>
  <si>
    <t>Neon Richards</t>
  </si>
  <si>
    <t>Kimani Jack</t>
  </si>
  <si>
    <t>Jonathan Rugg</t>
  </si>
  <si>
    <t>Luca Stanisci-Brown</t>
  </si>
  <si>
    <t>Alvin Leong</t>
  </si>
  <si>
    <t>Jack Chesney</t>
  </si>
  <si>
    <t>Gilbert Quaye</t>
  </si>
  <si>
    <t>Richard Klein</t>
  </si>
  <si>
    <t>Paulo Belchoir</t>
  </si>
  <si>
    <t>Ruairi McGonagle</t>
  </si>
  <si>
    <t>Basil Rock</t>
  </si>
  <si>
    <t>Sam Ingram</t>
  </si>
  <si>
    <t>Monty Ogunbanjo</t>
  </si>
  <si>
    <t>Isaac Bloodworth</t>
  </si>
  <si>
    <t>Kenan Stephens</t>
  </si>
  <si>
    <t>Afolabi Fasogbon</t>
  </si>
  <si>
    <t>Milan Trajkovic</t>
  </si>
  <si>
    <t>Oliver O'Connor</t>
  </si>
  <si>
    <t>MIA SMITH</t>
  </si>
  <si>
    <t>MYA GREEN</t>
  </si>
  <si>
    <t>EMILY COLYER</t>
  </si>
  <si>
    <t>NAOMI TOFT</t>
  </si>
  <si>
    <t>MYLA STILING</t>
  </si>
  <si>
    <t>EMILY HATHAWAY</t>
  </si>
  <si>
    <t>ROSE GARRETT</t>
  </si>
  <si>
    <t>JULIETTE AGROTIS</t>
  </si>
  <si>
    <t>HOLLY TAYLOR</t>
  </si>
  <si>
    <t>CLARA MEE</t>
  </si>
  <si>
    <t>RUTH-ANN OTARUOH</t>
  </si>
  <si>
    <t>MAKAYLA JOSEPH</t>
  </si>
  <si>
    <t>KACEY LAIRD</t>
  </si>
  <si>
    <t>SAMRA RICHARDSON</t>
  </si>
  <si>
    <t>GOLDER WIAFE</t>
  </si>
  <si>
    <t>MYA ASHBOURNE</t>
  </si>
  <si>
    <t>KATHERINE McKENZIE</t>
  </si>
  <si>
    <t>MIMI BLAKE</t>
  </si>
  <si>
    <t>IMOGEN DEAKIN</t>
  </si>
  <si>
    <t>ERIN HERITAGE</t>
  </si>
  <si>
    <t>Jake Goodman</t>
  </si>
  <si>
    <t>Kristian Samwell-Nash</t>
  </si>
  <si>
    <t>Samuel Reardon</t>
  </si>
  <si>
    <t>Finlay Croll</t>
  </si>
  <si>
    <t>Pablo Seema-Roca</t>
  </si>
  <si>
    <t>Louis Small</t>
  </si>
  <si>
    <t>George Seery</t>
  </si>
  <si>
    <t>Barnaby Corry</t>
  </si>
  <si>
    <t>Joshua Cockerham</t>
  </si>
  <si>
    <t>Ethan Kitteridge</t>
  </si>
  <si>
    <t>Jacob Byfield</t>
  </si>
  <si>
    <t>Dillon Claydon</t>
  </si>
  <si>
    <t>Sidney Taylor</t>
  </si>
  <si>
    <t>Eddie Brown</t>
  </si>
  <si>
    <t>Charles Nortey</t>
  </si>
  <si>
    <t>Tobias Seales</t>
  </si>
  <si>
    <t>Daniel Moulton</t>
  </si>
  <si>
    <t>Ethan Gear</t>
  </si>
  <si>
    <t>Matthew Taylor</t>
  </si>
  <si>
    <t>Michael Alajiki</t>
  </si>
  <si>
    <t>Stefano Bertero</t>
  </si>
  <si>
    <t>Levi Onipede</t>
  </si>
  <si>
    <t>Neil Akwyemi</t>
  </si>
  <si>
    <t>Imogen Davis</t>
  </si>
  <si>
    <t>Keira Rose</t>
  </si>
  <si>
    <t>Maddison Sawyer</t>
  </si>
  <si>
    <t>Elisha Roger</t>
  </si>
  <si>
    <t>Olivia Berry</t>
  </si>
  <si>
    <t>Jessica Neal</t>
  </si>
  <si>
    <t>Samantha Stubbs</t>
  </si>
  <si>
    <t>Kelsy Pullin</t>
  </si>
  <si>
    <t>Freya Ridge</t>
  </si>
  <si>
    <t>Lily Smith</t>
  </si>
  <si>
    <t>Sarris Teale</t>
  </si>
  <si>
    <t>Abigail Stewart</t>
  </si>
  <si>
    <t>Mia Bonner</t>
  </si>
  <si>
    <t>Ella Saxby</t>
  </si>
  <si>
    <t>Chloe Sumner</t>
  </si>
  <si>
    <t>Billie Rouse</t>
  </si>
  <si>
    <t>Charlotte Young</t>
  </si>
  <si>
    <t>Noemie Thomson</t>
  </si>
  <si>
    <t>Katie Rothery</t>
  </si>
  <si>
    <t>Bronwyn Yeandle</t>
  </si>
  <si>
    <t>Zara Obamakinwa</t>
  </si>
  <si>
    <t>Gypsy Nash</t>
  </si>
  <si>
    <t>Trey McPherson</t>
  </si>
  <si>
    <t>Jalen Pople</t>
  </si>
  <si>
    <t>Emily Eades-Scott</t>
  </si>
  <si>
    <t>Isabel Pinder</t>
  </si>
  <si>
    <t>Rachel Gillett</t>
  </si>
  <si>
    <t>Lily Neate</t>
  </si>
  <si>
    <t xml:space="preserve">Milly Bacon </t>
  </si>
  <si>
    <t xml:space="preserve">Aisling Dunne </t>
  </si>
  <si>
    <t>Ella Manning</t>
  </si>
  <si>
    <t>Tabitha Proudley</t>
  </si>
  <si>
    <t xml:space="preserve">Emily Smith </t>
  </si>
  <si>
    <t xml:space="preserve">Gabrielle Kirkham </t>
  </si>
  <si>
    <t xml:space="preserve">Amelia Gray </t>
  </si>
  <si>
    <t>Jessica Charlie Bennett</t>
  </si>
  <si>
    <t>Anna Merritt</t>
  </si>
  <si>
    <t xml:space="preserve">Anna Merritt </t>
  </si>
  <si>
    <t xml:space="preserve">Lucy Odell </t>
  </si>
  <si>
    <t>Gabrielle Kirkham</t>
  </si>
  <si>
    <t xml:space="preserve">Ruby Horton </t>
  </si>
  <si>
    <t xml:space="preserve">Natalya Smith </t>
  </si>
  <si>
    <t xml:space="preserve">Isabelle Brydon </t>
  </si>
  <si>
    <t>Rebecca Mitchell</t>
  </si>
  <si>
    <t xml:space="preserve">Isabel Pinder </t>
  </si>
  <si>
    <t xml:space="preserve">Claudia Garner </t>
  </si>
  <si>
    <t>Lucy Odell</t>
  </si>
  <si>
    <t>Ellie Lovett</t>
  </si>
  <si>
    <t>Daniella Nash-Oliver</t>
  </si>
  <si>
    <t>Tyler Panton</t>
  </si>
  <si>
    <t>Aaron Gill</t>
  </si>
  <si>
    <t>Felix Vaughan</t>
  </si>
  <si>
    <t>Jack Gemmel</t>
  </si>
  <si>
    <t>Samuel Martin</t>
  </si>
  <si>
    <t>Reuben Leyland</t>
  </si>
  <si>
    <t>Benjamin King</t>
  </si>
  <si>
    <t>George Hopkins</t>
  </si>
  <si>
    <t>Ignateus Abebrese</t>
  </si>
  <si>
    <t>William Hobson</t>
  </si>
  <si>
    <t>Harry Hardman</t>
  </si>
  <si>
    <t>Aaron Marlow</t>
  </si>
  <si>
    <t>Tyvon Inniss</t>
  </si>
  <si>
    <t>Drew Burridge</t>
  </si>
  <si>
    <t>Harley Norman</t>
  </si>
  <si>
    <t>Liam Stone</t>
  </si>
  <si>
    <t>Matty Smith</t>
  </si>
  <si>
    <t>Dan Dearden</t>
  </si>
  <si>
    <t>Kai Broadbent</t>
  </si>
  <si>
    <t>Jack Bingham</t>
  </si>
  <si>
    <t>Alexander Buhler</t>
  </si>
  <si>
    <t>Michael Anderson</t>
  </si>
  <si>
    <t>Amanda Obijiaku</t>
  </si>
  <si>
    <t>Justine Smith</t>
  </si>
  <si>
    <t>Kyra Sethna McIntosh</t>
  </si>
  <si>
    <t>Poppy Craig-Mcfeely</t>
  </si>
  <si>
    <t>Holly Landon</t>
  </si>
  <si>
    <t>Ellen Weir</t>
  </si>
  <si>
    <t>Rachael Largie-Poleon</t>
  </si>
  <si>
    <t>Ella Barker</t>
  </si>
  <si>
    <t>Byrony Bovell</t>
  </si>
  <si>
    <t>Lucy Bayo</t>
  </si>
  <si>
    <t>Bryony Bovell</t>
  </si>
  <si>
    <t>Emily Wilson</t>
  </si>
  <si>
    <t>Georgia Russell</t>
  </si>
  <si>
    <t>Orla Manchester</t>
  </si>
  <si>
    <t>Lily Cain-Jones</t>
  </si>
  <si>
    <t>Toni Bryan</t>
  </si>
  <si>
    <t>Maisie Collis</t>
  </si>
  <si>
    <t>Kathleen Mooney</t>
  </si>
  <si>
    <t>Ellie Taylor</t>
  </si>
  <si>
    <t>Eva West</t>
  </si>
  <si>
    <t>Lily Kendall</t>
  </si>
  <si>
    <t>Leah Duncan</t>
  </si>
  <si>
    <t>Tayllah Barton-Conde</t>
  </si>
  <si>
    <t>Poppy Ellis</t>
  </si>
  <si>
    <t>Hannah Bolton</t>
  </si>
  <si>
    <t>Holly Freeguard</t>
  </si>
  <si>
    <t>Milly Presland</t>
  </si>
  <si>
    <t>Megan Harris</t>
  </si>
  <si>
    <t>Lily Parris</t>
  </si>
  <si>
    <t>Emma Rattle</t>
  </si>
  <si>
    <t>Imogen Dorili</t>
  </si>
  <si>
    <t>India Perry</t>
  </si>
  <si>
    <t>Moyo Okenla</t>
  </si>
  <si>
    <t xml:space="preserve">Anne-Prisca Djondo </t>
  </si>
  <si>
    <t>Simbiyat Sikiru</t>
  </si>
  <si>
    <t>Ella Chantree</t>
  </si>
  <si>
    <t>Harriette Mortlock</t>
  </si>
  <si>
    <t>Sophie Anderson</t>
  </si>
  <si>
    <t>Nicole Alves</t>
  </si>
  <si>
    <t>Georgia Tombs</t>
  </si>
  <si>
    <t>Sydney Foley</t>
  </si>
  <si>
    <t>Daizy Harris</t>
  </si>
  <si>
    <t>Madison Harris</t>
  </si>
  <si>
    <t>Ariyanna McGee</t>
  </si>
  <si>
    <t>Becky Richards</t>
  </si>
  <si>
    <t>Scarlett Rolls</t>
  </si>
  <si>
    <t>Jessie Collier</t>
  </si>
  <si>
    <t>Queen Tanimowo</t>
  </si>
  <si>
    <t>Josephine Larkins</t>
  </si>
  <si>
    <t>Adelaide Thatcher-Gray</t>
  </si>
  <si>
    <t>DANIEL KESSI</t>
  </si>
  <si>
    <t>WILL FARNDALE</t>
  </si>
  <si>
    <t>GILAD NACHSHEN</t>
  </si>
  <si>
    <t>JOSEPH CHAMBERLAIN</t>
  </si>
  <si>
    <t>Freddie Truman-Williams</t>
  </si>
  <si>
    <t>WILLIAM REILLY</t>
  </si>
  <si>
    <t>WILL LAWLER</t>
  </si>
  <si>
    <t>WILLIAM GALLO</t>
  </si>
  <si>
    <t>DANIEL FIELDING</t>
  </si>
  <si>
    <t>NILE ODEJIMI RILEY</t>
  </si>
  <si>
    <t>JAMES ISSACS</t>
  </si>
  <si>
    <t>TOBY LAYCOCK</t>
  </si>
  <si>
    <t>BEN HOCKING</t>
  </si>
  <si>
    <t>LIAM MVULA</t>
  </si>
  <si>
    <t>DANIEL GILL</t>
  </si>
  <si>
    <t>CHARLIE WOOLLETT</t>
  </si>
  <si>
    <t>CALLUM STERN</t>
  </si>
  <si>
    <t>EDWARD LAWS</t>
  </si>
  <si>
    <t>MATTHEW COX</t>
  </si>
  <si>
    <t>BEN ALEXANDER</t>
  </si>
  <si>
    <t>Chrissy Murray</t>
  </si>
  <si>
    <t>Lydia Edwards</t>
  </si>
  <si>
    <t>Trixie Wraith</t>
  </si>
  <si>
    <t>Zoe Carroll</t>
  </si>
  <si>
    <t>Madeline Waite</t>
  </si>
  <si>
    <t>Grace Hucknall</t>
  </si>
  <si>
    <t>Emily Ross</t>
  </si>
  <si>
    <t>Olvia Crawley</t>
  </si>
  <si>
    <t>Katie Webb</t>
  </si>
  <si>
    <t>Emily Swain</t>
  </si>
  <si>
    <t>Bluebell Cooke</t>
  </si>
  <si>
    <t>Jordan Ford</t>
  </si>
  <si>
    <t>Daniel Tierney-Ford</t>
  </si>
  <si>
    <t>Thomas Hockley</t>
  </si>
  <si>
    <t>Alex Lakeland</t>
  </si>
  <si>
    <t>Doug Scally</t>
  </si>
  <si>
    <t>Woody Jerome</t>
  </si>
  <si>
    <t>Callum Gregson</t>
  </si>
  <si>
    <t>Adam Robinson</t>
  </si>
  <si>
    <t>Max Williams</t>
  </si>
  <si>
    <t>Rhys Allen</t>
  </si>
  <si>
    <t>Callum Taylor</t>
  </si>
  <si>
    <t>Pravansh Kanumolu</t>
  </si>
  <si>
    <t>Samuel Roberts</t>
  </si>
  <si>
    <t>Campbell Laird</t>
  </si>
  <si>
    <t>Sam Kershaw</t>
  </si>
  <si>
    <t>Tyler Pattison</t>
  </si>
  <si>
    <t>Alexander Miles</t>
  </si>
  <si>
    <t>JAMIE WHITE</t>
  </si>
  <si>
    <t>ZAK FREELAND</t>
  </si>
  <si>
    <t>ALEX ALDRED</t>
  </si>
  <si>
    <t>ALEX JOHNSON</t>
  </si>
  <si>
    <t>NATHAN JONES</t>
  </si>
  <si>
    <t>HAMISH McGARVIE</t>
  </si>
  <si>
    <t>FINN HOBSON</t>
  </si>
  <si>
    <t>JAMES FRITH</t>
  </si>
  <si>
    <t>JACK SHARP</t>
  </si>
  <si>
    <t>LEO FREELAND</t>
  </si>
  <si>
    <t>JACK ROSE</t>
  </si>
  <si>
    <t>Moyin Oduyemi</t>
  </si>
  <si>
    <t>Lucy Perkins</t>
  </si>
  <si>
    <t>Charlotte Underwood</t>
  </si>
  <si>
    <t>Kirsten Stilwell</t>
  </si>
  <si>
    <t>Imogen King</t>
  </si>
  <si>
    <t>Anna Cuthbert</t>
  </si>
  <si>
    <t>Carmen Williams</t>
  </si>
  <si>
    <t>Lateefah Agberemi</t>
  </si>
  <si>
    <t>Eva Durand</t>
  </si>
  <si>
    <t>Latanyah Byfield</t>
  </si>
  <si>
    <t>Michael Onilogbo</t>
  </si>
  <si>
    <t>Jamie Rashbrook</t>
  </si>
  <si>
    <t>Rhys Edwards</t>
  </si>
  <si>
    <t>Jak Wright</t>
  </si>
  <si>
    <t>Oliver Early</t>
  </si>
  <si>
    <t>Jude Thorne</t>
  </si>
  <si>
    <t>Oreofeoluwa Adepegba</t>
  </si>
  <si>
    <t>Samuel Tremelling</t>
  </si>
  <si>
    <t>Aran Yavuz</t>
  </si>
  <si>
    <t>Nathan Bushnell</t>
  </si>
  <si>
    <t>Kenneth Ikeji</t>
  </si>
  <si>
    <t>Bradley James</t>
  </si>
  <si>
    <t>Akwasi Banahen</t>
  </si>
  <si>
    <t>Malik Oshiymi</t>
  </si>
  <si>
    <t>Sidnie Ward</t>
  </si>
  <si>
    <t>Dan Morris</t>
  </si>
  <si>
    <t>Seb Clatworthy</t>
  </si>
  <si>
    <t>Damope Akinyemi</t>
  </si>
  <si>
    <t>Joshua Ogunfolaju</t>
  </si>
  <si>
    <t>Chibueze Ogbonna</t>
  </si>
  <si>
    <t>Elijah Payne</t>
  </si>
  <si>
    <t>Toby Pattison</t>
  </si>
  <si>
    <t>Alex Ford</t>
  </si>
  <si>
    <t>Ella Macara</t>
  </si>
  <si>
    <t>Sarah Kuti</t>
  </si>
  <si>
    <t>SHAWN IMPOFO</t>
  </si>
  <si>
    <t>Luc Pearce</t>
  </si>
  <si>
    <t>Cameron Walker-Powell</t>
  </si>
  <si>
    <t>Claudia Garner</t>
  </si>
  <si>
    <t>James Issacs</t>
  </si>
  <si>
    <t>Darcy Sullivan</t>
  </si>
  <si>
    <t>Sophie Mayor</t>
  </si>
  <si>
    <t>+0.7</t>
  </si>
  <si>
    <t>Leon Seale</t>
  </si>
  <si>
    <t>Cameron Ellis</t>
  </si>
  <si>
    <t>Adriel Ogunjebe</t>
  </si>
  <si>
    <t>DQ (163.3a)</t>
  </si>
  <si>
    <t>Joshua Kemp</t>
  </si>
  <si>
    <t>3=</t>
  </si>
  <si>
    <t>+3.31</t>
  </si>
  <si>
    <t>+2.41</t>
  </si>
  <si>
    <t>+1.24</t>
  </si>
  <si>
    <t>+2.72</t>
  </si>
  <si>
    <t>+2.32</t>
  </si>
  <si>
    <t>+2.18</t>
  </si>
  <si>
    <t>+1.49</t>
  </si>
  <si>
    <t>+1.51</t>
  </si>
  <si>
    <t>+2.75</t>
  </si>
  <si>
    <t>+1.63</t>
  </si>
  <si>
    <t>+2.09</t>
  </si>
  <si>
    <t>+2.21</t>
  </si>
  <si>
    <t>+1.77</t>
  </si>
  <si>
    <t>Samra Richardson</t>
  </si>
  <si>
    <t>+1.59</t>
  </si>
  <si>
    <t>+2.23</t>
  </si>
  <si>
    <t>+1.98</t>
  </si>
  <si>
    <t>+1.83</t>
  </si>
  <si>
    <t>+0.89</t>
  </si>
  <si>
    <t>+1.05</t>
  </si>
  <si>
    <t>+3.23</t>
  </si>
  <si>
    <t>+3.00</t>
  </si>
  <si>
    <t>+1.31</t>
  </si>
  <si>
    <t>+1.06</t>
  </si>
  <si>
    <t>+2.31</t>
  </si>
  <si>
    <t>2=</t>
  </si>
  <si>
    <t>7=</t>
  </si>
  <si>
    <t>+0.9</t>
  </si>
  <si>
    <t>-1.2</t>
  </si>
  <si>
    <t>-1.0</t>
  </si>
  <si>
    <t>-1.3</t>
  </si>
  <si>
    <t>-0.2</t>
  </si>
  <si>
    <t>-1.6</t>
  </si>
  <si>
    <t>0.0</t>
  </si>
  <si>
    <t>-2.1</t>
  </si>
  <si>
    <t>-1.5</t>
  </si>
  <si>
    <t>DQ (170.19)</t>
  </si>
  <si>
    <t>+2.6</t>
  </si>
  <si>
    <t>+2.2</t>
  </si>
  <si>
    <t>+1.6</t>
  </si>
  <si>
    <t>+1.7</t>
  </si>
  <si>
    <t>+1.0</t>
  </si>
  <si>
    <t>+2.9</t>
  </si>
  <si>
    <t>+2.0</t>
  </si>
  <si>
    <t>+1.9</t>
  </si>
  <si>
    <t>+2.7</t>
  </si>
  <si>
    <t>Charlie Dale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</si>
</sst>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:ss.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0" fillId="0" borderId="0" xfId="0" quotePrefix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2" fillId="4" borderId="10" xfId="0" applyFont="1" applyFill="1" applyBorder="1"/>
    <xf numFmtId="0" fontId="1" fillId="4" borderId="13" xfId="0" applyFont="1" applyFill="1" applyBorder="1"/>
    <xf numFmtId="0" fontId="0" fillId="4" borderId="5" xfId="0" applyFill="1" applyBorder="1"/>
    <xf numFmtId="0" fontId="0" fillId="4" borderId="14" xfId="0" applyFill="1" applyBorder="1"/>
    <xf numFmtId="0" fontId="1" fillId="4" borderId="15" xfId="0" applyFont="1" applyFill="1" applyBorder="1"/>
    <xf numFmtId="0" fontId="0" fillId="4" borderId="16" xfId="0" applyFill="1" applyBorder="1"/>
    <xf numFmtId="0" fontId="0" fillId="4" borderId="17" xfId="0" applyFill="1" applyBorder="1"/>
    <xf numFmtId="0" fontId="2" fillId="3" borderId="1" xfId="0" applyFont="1" applyFill="1" applyBorder="1"/>
    <xf numFmtId="0" fontId="1" fillId="3" borderId="4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1" fillId="3" borderId="7" xfId="0" applyFont="1" applyFill="1" applyBorder="1"/>
    <xf numFmtId="0" fontId="0" fillId="3" borderId="8" xfId="0" applyFill="1" applyBorder="1"/>
    <xf numFmtId="0" fontId="0" fillId="3" borderId="9" xfId="0" applyFill="1" applyBorder="1"/>
    <xf numFmtId="0" fontId="0" fillId="5" borderId="2" xfId="0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4" xfId="0" applyFont="1" applyFill="1" applyBorder="1"/>
    <xf numFmtId="0" fontId="0" fillId="5" borderId="7" xfId="0" applyFont="1" applyFill="1" applyBorder="1"/>
    <xf numFmtId="0" fontId="0" fillId="5" borderId="8" xfId="0" applyFill="1" applyBorder="1"/>
    <xf numFmtId="14" fontId="0" fillId="0" borderId="0" xfId="0" applyNumberFormat="1" applyAlignment="1">
      <alignment horizontal="left"/>
    </xf>
    <xf numFmtId="0" fontId="2" fillId="0" borderId="0" xfId="0" applyFont="1" applyFill="1"/>
    <xf numFmtId="0" fontId="0" fillId="0" borderId="0" xfId="0" applyFill="1"/>
    <xf numFmtId="0" fontId="2" fillId="6" borderId="1" xfId="0" applyFont="1" applyFill="1" applyBorder="1"/>
    <xf numFmtId="0" fontId="1" fillId="6" borderId="4" xfId="0" applyFont="1" applyFill="1" applyBorder="1"/>
    <xf numFmtId="0" fontId="0" fillId="6" borderId="5" xfId="0" applyFill="1" applyBorder="1"/>
    <xf numFmtId="0" fontId="0" fillId="6" borderId="6" xfId="0" applyFill="1" applyBorder="1"/>
    <xf numFmtId="0" fontId="1" fillId="6" borderId="7" xfId="0" applyFont="1" applyFill="1" applyBorder="1"/>
    <xf numFmtId="0" fontId="0" fillId="6" borderId="8" xfId="0" applyFill="1" applyBorder="1"/>
    <xf numFmtId="0" fontId="0" fillId="6" borderId="9" xfId="0" applyFill="1" applyBorder="1"/>
    <xf numFmtId="0" fontId="2" fillId="7" borderId="1" xfId="0" applyFont="1" applyFill="1" applyBorder="1"/>
    <xf numFmtId="0" fontId="1" fillId="7" borderId="4" xfId="0" applyFont="1" applyFill="1" applyBorder="1"/>
    <xf numFmtId="0" fontId="0" fillId="7" borderId="5" xfId="0" applyFill="1" applyBorder="1"/>
    <xf numFmtId="0" fontId="0" fillId="7" borderId="6" xfId="0" applyFill="1" applyBorder="1"/>
    <xf numFmtId="0" fontId="1" fillId="7" borderId="7" xfId="0" applyFont="1" applyFill="1" applyBorder="1"/>
    <xf numFmtId="0" fontId="0" fillId="7" borderId="8" xfId="0" applyFill="1" applyBorder="1"/>
    <xf numFmtId="0" fontId="0" fillId="7" borderId="9" xfId="0" applyFill="1" applyBorder="1"/>
    <xf numFmtId="0" fontId="2" fillId="7" borderId="2" xfId="0" applyFont="1" applyFill="1" applyBorder="1"/>
    <xf numFmtId="0" fontId="2" fillId="7" borderId="3" xfId="0" applyFont="1" applyFill="1" applyBorder="1"/>
    <xf numFmtId="0" fontId="2" fillId="6" borderId="2" xfId="0" applyFont="1" applyFill="1" applyBorder="1"/>
    <xf numFmtId="0" fontId="2" fillId="6" borderId="3" xfId="0" applyFont="1" applyFill="1" applyBorder="1"/>
    <xf numFmtId="0" fontId="2" fillId="4" borderId="11" xfId="0" applyFont="1" applyFill="1" applyBorder="1"/>
    <xf numFmtId="0" fontId="2" fillId="4" borderId="12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5" borderId="1" xfId="0" applyFont="1" applyFill="1" applyBorder="1"/>
    <xf numFmtId="0" fontId="2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6" xfId="0" applyFont="1" applyFill="1" applyBorder="1" applyAlignment="1">
      <alignment horizontal="right"/>
    </xf>
    <xf numFmtId="0" fontId="0" fillId="8" borderId="0" xfId="0" applyFill="1"/>
    <xf numFmtId="0" fontId="3" fillId="9" borderId="0" xfId="0" applyFont="1" applyFill="1"/>
    <xf numFmtId="0" fontId="4" fillId="9" borderId="0" xfId="0" applyFont="1" applyFill="1"/>
    <xf numFmtId="2" fontId="0" fillId="8" borderId="0" xfId="0" applyNumberFormat="1" applyFill="1"/>
    <xf numFmtId="0" fontId="1" fillId="0" borderId="0" xfId="0" applyFont="1" applyAlignment="1">
      <alignment horizontal="left"/>
    </xf>
    <xf numFmtId="164" fontId="0" fillId="8" borderId="0" xfId="0" applyNumberFormat="1" applyFill="1"/>
    <xf numFmtId="0" fontId="0" fillId="8" borderId="0" xfId="0" quotePrefix="1" applyFill="1"/>
    <xf numFmtId="0" fontId="3" fillId="9" borderId="3" xfId="0" applyFont="1" applyFill="1" applyBorder="1"/>
    <xf numFmtId="0" fontId="3" fillId="9" borderId="6" xfId="0" applyFont="1" applyFill="1" applyBorder="1"/>
    <xf numFmtId="0" fontId="3" fillId="9" borderId="9" xfId="0" applyFont="1" applyFill="1" applyBorder="1"/>
    <xf numFmtId="0" fontId="3" fillId="9" borderId="6" xfId="0" applyFont="1" applyFill="1" applyBorder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8" borderId="0" xfId="0" quotePrefix="1" applyFont="1" applyFill="1"/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0" fillId="0" borderId="0" xfId="0" applyAlignment="1">
      <alignment horizontal="right"/>
    </xf>
    <xf numFmtId="165" fontId="0" fillId="8" borderId="0" xfId="0" applyNumberFormat="1" applyFill="1"/>
    <xf numFmtId="165" fontId="0" fillId="8" borderId="0" xfId="0" quotePrefix="1" applyNumberFormat="1" applyFont="1" applyFill="1"/>
    <xf numFmtId="165" fontId="0" fillId="8" borderId="0" xfId="0" applyNumberFormat="1" applyFont="1" applyFill="1"/>
    <xf numFmtId="164" fontId="0" fillId="10" borderId="0" xfId="0" applyNumberFormat="1" applyFill="1"/>
    <xf numFmtId="0" fontId="0" fillId="0" borderId="0" xfId="0" quotePrefix="1" applyAlignment="1">
      <alignment horizontal="left" indent="5"/>
    </xf>
    <xf numFmtId="0" fontId="0" fillId="0" borderId="0" xfId="0" quotePrefix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Hewes/Documents/Personal/Chelmsford%20AC/SAL/2017/Match%203%20-%20Chelmsford/SALResul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"/>
      <sheetName val="Results"/>
      <sheetName val="print"/>
      <sheetName val="dist"/>
      <sheetName val="height"/>
      <sheetName val="Lanes"/>
      <sheetName val="nonscoring"/>
    </sheetNames>
    <sheetDataSet>
      <sheetData sheetId="0">
        <row r="1">
          <cell r="B1">
            <v>131</v>
          </cell>
        </row>
        <row r="5">
          <cell r="A5" t="str">
            <v>C</v>
          </cell>
          <cell r="B5" t="str">
            <v>Chelmsford AC</v>
          </cell>
          <cell r="F5">
            <v>2</v>
          </cell>
          <cell r="G5">
            <v>3</v>
          </cell>
          <cell r="H5">
            <v>4</v>
          </cell>
        </row>
        <row r="6">
          <cell r="A6" t="str">
            <v>B</v>
          </cell>
          <cell r="B6" t="str">
            <v>Blackheath &amp; Bromley</v>
          </cell>
          <cell r="F6">
            <v>5</v>
          </cell>
          <cell r="G6">
            <v>6</v>
          </cell>
          <cell r="H6">
            <v>7</v>
          </cell>
        </row>
        <row r="7">
          <cell r="A7" t="str">
            <v>M</v>
          </cell>
          <cell r="B7" t="str">
            <v>Marshall Milton Keynes</v>
          </cell>
          <cell r="F7">
            <v>8</v>
          </cell>
          <cell r="G7">
            <v>9</v>
          </cell>
          <cell r="H7">
            <v>10</v>
          </cell>
        </row>
        <row r="8">
          <cell r="A8" t="str">
            <v>W</v>
          </cell>
          <cell r="B8" t="str">
            <v>Woking AC</v>
          </cell>
          <cell r="F8">
            <v>11</v>
          </cell>
          <cell r="G8">
            <v>12</v>
          </cell>
          <cell r="H8">
            <v>13</v>
          </cell>
        </row>
        <row r="11">
          <cell r="A11" t="str">
            <v>100</v>
          </cell>
          <cell r="B11" t="str">
            <v>Lewis Golding</v>
          </cell>
          <cell r="C11" t="str">
            <v>U17</v>
          </cell>
          <cell r="D11">
            <v>3466735</v>
          </cell>
          <cell r="E11" t="str">
            <v>Alex Skipp</v>
          </cell>
          <cell r="F11" t="str">
            <v>U20</v>
          </cell>
          <cell r="G11">
            <v>3033818</v>
          </cell>
          <cell r="H11" t="str">
            <v>Kwame Twumasi-Tawiah</v>
          </cell>
          <cell r="I11" t="str">
            <v>U20</v>
          </cell>
          <cell r="J11">
            <v>3446075</v>
          </cell>
          <cell r="K11" t="str">
            <v>James Hanson</v>
          </cell>
          <cell r="L11" t="str">
            <v>U17</v>
          </cell>
          <cell r="M11">
            <v>3518067</v>
          </cell>
        </row>
        <row r="12">
          <cell r="A12" t="str">
            <v>200</v>
          </cell>
          <cell r="B12" t="str">
            <v>Paul Owen</v>
          </cell>
          <cell r="C12" t="str">
            <v>SM</v>
          </cell>
          <cell r="D12">
            <v>2679577</v>
          </cell>
          <cell r="E12" t="str">
            <v>Alex Skipp</v>
          </cell>
          <cell r="F12" t="str">
            <v>U20</v>
          </cell>
          <cell r="G12">
            <v>3033818</v>
          </cell>
          <cell r="H12" t="str">
            <v>Kwame Twumasi-Tawiah</v>
          </cell>
          <cell r="I12" t="str">
            <v>U20</v>
          </cell>
          <cell r="J12">
            <v>3446075</v>
          </cell>
          <cell r="K12" t="str">
            <v>James Hanson</v>
          </cell>
          <cell r="L12" t="str">
            <v>U17</v>
          </cell>
          <cell r="M12">
            <v>3518067</v>
          </cell>
        </row>
        <row r="13">
          <cell r="A13" t="str">
            <v>400</v>
          </cell>
          <cell r="B13" t="str">
            <v>Paul Owen</v>
          </cell>
          <cell r="C13" t="str">
            <v>SM</v>
          </cell>
          <cell r="D13">
            <v>2679577</v>
          </cell>
          <cell r="E13" t="str">
            <v>Alex Skipp</v>
          </cell>
          <cell r="F13" t="str">
            <v>U20</v>
          </cell>
          <cell r="G13">
            <v>3033818</v>
          </cell>
          <cell r="H13" t="str">
            <v>Gareth Davies</v>
          </cell>
          <cell r="I13" t="str">
            <v>U23</v>
          </cell>
          <cell r="J13">
            <v>2816953</v>
          </cell>
          <cell r="K13" t="str">
            <v>Richard Beak</v>
          </cell>
          <cell r="L13" t="str">
            <v>U23</v>
          </cell>
          <cell r="M13">
            <v>2870032</v>
          </cell>
        </row>
        <row r="14">
          <cell r="A14" t="str">
            <v>800</v>
          </cell>
          <cell r="B14" t="str">
            <v>Thomas Keevil</v>
          </cell>
          <cell r="C14" t="str">
            <v>U17</v>
          </cell>
          <cell r="D14">
            <v>3113750</v>
          </cell>
          <cell r="E14" t="str">
            <v>Lewis Mills</v>
          </cell>
          <cell r="F14" t="str">
            <v>U20</v>
          </cell>
          <cell r="G14">
            <v>3442383</v>
          </cell>
          <cell r="H14" t="str">
            <v>Ewan Forsythe</v>
          </cell>
          <cell r="I14" t="str">
            <v>U20</v>
          </cell>
          <cell r="J14">
            <v>3128971</v>
          </cell>
          <cell r="K14" t="str">
            <v>James Spencer</v>
          </cell>
          <cell r="L14" t="str">
            <v>U17</v>
          </cell>
          <cell r="M14">
            <v>3580038</v>
          </cell>
        </row>
        <row r="15">
          <cell r="A15" t="str">
            <v>1500</v>
          </cell>
          <cell r="B15" t="str">
            <v>Charlie Everest</v>
          </cell>
          <cell r="C15" t="str">
            <v>U20</v>
          </cell>
          <cell r="D15">
            <v>3303468</v>
          </cell>
          <cell r="E15" t="str">
            <v>Prince Reid</v>
          </cell>
          <cell r="F15" t="str">
            <v>U17</v>
          </cell>
          <cell r="G15">
            <v>3669474</v>
          </cell>
          <cell r="H15" t="str">
            <v>James Minter</v>
          </cell>
          <cell r="I15" t="str">
            <v>U20</v>
          </cell>
          <cell r="J15">
            <v>3450039</v>
          </cell>
          <cell r="K15" t="str">
            <v>James Spencer</v>
          </cell>
          <cell r="L15" t="str">
            <v>U17</v>
          </cell>
          <cell r="M15">
            <v>3580038</v>
          </cell>
        </row>
        <row r="16">
          <cell r="A16" t="str">
            <v>5000</v>
          </cell>
          <cell r="B16" t="str">
            <v>Ken Hoye</v>
          </cell>
          <cell r="C16" t="str">
            <v>M40</v>
          </cell>
          <cell r="D16">
            <v>2717093</v>
          </cell>
          <cell r="E16" t="str">
            <v>Richard Byford</v>
          </cell>
          <cell r="F16" t="str">
            <v>SM</v>
          </cell>
          <cell r="G16">
            <v>3419793</v>
          </cell>
          <cell r="H16" t="str">
            <v>Charles Wheeler</v>
          </cell>
          <cell r="I16" t="str">
            <v>U20</v>
          </cell>
          <cell r="J16">
            <v>3179475</v>
          </cell>
          <cell r="K16" t="str">
            <v>Chris Dyson</v>
          </cell>
          <cell r="L16" t="str">
            <v>SM</v>
          </cell>
          <cell r="M16">
            <v>2801216</v>
          </cell>
        </row>
        <row r="17">
          <cell r="A17" t="str">
            <v>110H</v>
          </cell>
          <cell r="B17" t="str">
            <v>Luke Keteleers</v>
          </cell>
          <cell r="C17" t="str">
            <v>SM</v>
          </cell>
          <cell r="D17">
            <v>2677180</v>
          </cell>
          <cell r="E17" t="str">
            <v>Lewis Ely</v>
          </cell>
          <cell r="F17" t="str">
            <v>SM</v>
          </cell>
          <cell r="G17">
            <v>2811249</v>
          </cell>
          <cell r="H17" t="str">
            <v>Niklas Adio</v>
          </cell>
          <cell r="I17" t="str">
            <v>U20</v>
          </cell>
          <cell r="J17">
            <v>3223657</v>
          </cell>
          <cell r="K17" t="str">
            <v>Roy Chambers</v>
          </cell>
          <cell r="L17" t="str">
            <v>SM</v>
          </cell>
          <cell r="M17">
            <v>2667991</v>
          </cell>
        </row>
        <row r="18">
          <cell r="A18" t="str">
            <v>400H</v>
          </cell>
          <cell r="B18" t="str">
            <v>Rhys Collings</v>
          </cell>
          <cell r="C18" t="str">
            <v>U20</v>
          </cell>
          <cell r="D18">
            <v>3264611</v>
          </cell>
          <cell r="E18" t="str">
            <v>Richard Holt</v>
          </cell>
          <cell r="F18" t="str">
            <v>M45</v>
          </cell>
          <cell r="G18">
            <v>2745660</v>
          </cell>
          <cell r="H18" t="str">
            <v>Josh Lyman</v>
          </cell>
          <cell r="I18" t="str">
            <v>SM</v>
          </cell>
          <cell r="J18">
            <v>2806069</v>
          </cell>
          <cell r="K18" t="str">
            <v>Hrvoje Bozic</v>
          </cell>
          <cell r="L18" t="str">
            <v>SM</v>
          </cell>
          <cell r="M18">
            <v>2705881</v>
          </cell>
        </row>
        <row r="19">
          <cell r="A19" t="str">
            <v>2000SC</v>
          </cell>
          <cell r="B19" t="str">
            <v>Grant Twist</v>
          </cell>
          <cell r="C19" t="str">
            <v>SM</v>
          </cell>
          <cell r="D19">
            <v>2724998</v>
          </cell>
          <cell r="E19" t="str">
            <v>Lewis Mills</v>
          </cell>
          <cell r="F19" t="str">
            <v>U20</v>
          </cell>
          <cell r="G19">
            <v>3442383</v>
          </cell>
          <cell r="H19" t="str">
            <v>Steve Tuttle</v>
          </cell>
          <cell r="I19" t="str">
            <v>SM</v>
          </cell>
          <cell r="J19">
            <v>3180353</v>
          </cell>
          <cell r="K19" t="str">
            <v>Andrew Collings</v>
          </cell>
          <cell r="L19" t="str">
            <v>M45</v>
          </cell>
          <cell r="M19">
            <v>3464961</v>
          </cell>
        </row>
        <row r="20">
          <cell r="A20" t="str">
            <v>HJ</v>
          </cell>
          <cell r="B20" t="str">
            <v>Sergei Zotin</v>
          </cell>
          <cell r="C20" t="str">
            <v>SM</v>
          </cell>
          <cell r="D20">
            <v>2717198</v>
          </cell>
          <cell r="E20" t="str">
            <v>Lewis Ely</v>
          </cell>
          <cell r="F20" t="str">
            <v>SM</v>
          </cell>
          <cell r="G20">
            <v>2811249</v>
          </cell>
          <cell r="H20" t="str">
            <v>Robert Lewis</v>
          </cell>
          <cell r="I20" t="str">
            <v>U20</v>
          </cell>
          <cell r="J20">
            <v>3001540</v>
          </cell>
          <cell r="K20" t="str">
            <v>Roy Chambers</v>
          </cell>
          <cell r="L20" t="str">
            <v>SM</v>
          </cell>
          <cell r="M20">
            <v>2667991</v>
          </cell>
        </row>
        <row r="21">
          <cell r="A21" t="str">
            <v>PV</v>
          </cell>
          <cell r="B21" t="str">
            <v>Michael Bartlett</v>
          </cell>
          <cell r="C21" t="str">
            <v>SM</v>
          </cell>
          <cell r="D21">
            <v>2800645</v>
          </cell>
          <cell r="E21" t="str">
            <v>Tim Ayres</v>
          </cell>
          <cell r="F21" t="str">
            <v>SM</v>
          </cell>
          <cell r="G21">
            <v>2678737</v>
          </cell>
          <cell r="H21" t="str">
            <v>Harry Dalton</v>
          </cell>
          <cell r="I21" t="str">
            <v>SM</v>
          </cell>
          <cell r="J21">
            <v>2805687</v>
          </cell>
          <cell r="K21" t="str">
            <v>Roy Chambers</v>
          </cell>
          <cell r="L21" t="str">
            <v>SM</v>
          </cell>
          <cell r="M21">
            <v>2667991</v>
          </cell>
        </row>
        <row r="22">
          <cell r="A22" t="str">
            <v>LJ</v>
          </cell>
          <cell r="B22" t="str">
            <v>Michael Bartlett</v>
          </cell>
          <cell r="C22" t="str">
            <v>SM</v>
          </cell>
          <cell r="D22">
            <v>2800645</v>
          </cell>
          <cell r="E22" t="str">
            <v>Tom French</v>
          </cell>
          <cell r="F22" t="str">
            <v>SM</v>
          </cell>
          <cell r="H22" t="str">
            <v>Robert Lewis</v>
          </cell>
          <cell r="I22" t="str">
            <v>U20</v>
          </cell>
          <cell r="J22">
            <v>2979465</v>
          </cell>
          <cell r="K22" t="str">
            <v>Roy Chambers</v>
          </cell>
          <cell r="L22" t="str">
            <v>SM</v>
          </cell>
          <cell r="M22">
            <v>2667991</v>
          </cell>
        </row>
        <row r="23">
          <cell r="A23" t="str">
            <v>TJ</v>
          </cell>
          <cell r="B23" t="str">
            <v>Sergei Zotin</v>
          </cell>
          <cell r="C23" t="str">
            <v>SM</v>
          </cell>
          <cell r="D23">
            <v>2717198</v>
          </cell>
          <cell r="E23" t="str">
            <v>Lewis Ely</v>
          </cell>
          <cell r="F23" t="str">
            <v>SM</v>
          </cell>
          <cell r="G23">
            <v>2811249</v>
          </cell>
          <cell r="H23" t="str">
            <v>Jamil Hassan</v>
          </cell>
          <cell r="I23" t="str">
            <v>U20</v>
          </cell>
          <cell r="J23">
            <v>3401102</v>
          </cell>
          <cell r="K23" t="str">
            <v>Richard Beak</v>
          </cell>
          <cell r="L23" t="str">
            <v>U23</v>
          </cell>
          <cell r="M23">
            <v>2870032</v>
          </cell>
        </row>
        <row r="24">
          <cell r="A24" t="str">
            <v>SP</v>
          </cell>
          <cell r="B24" t="str">
            <v>Kevin Wilson</v>
          </cell>
          <cell r="C24" t="str">
            <v>SM</v>
          </cell>
          <cell r="D24">
            <v>3113947</v>
          </cell>
          <cell r="E24" t="str">
            <v>Alex Pope</v>
          </cell>
          <cell r="F24" t="str">
            <v>SM</v>
          </cell>
          <cell r="G24">
            <v>2745930</v>
          </cell>
          <cell r="H24" t="str">
            <v>Harry Dalton</v>
          </cell>
          <cell r="I24" t="str">
            <v>SM</v>
          </cell>
          <cell r="J24">
            <v>2805687</v>
          </cell>
          <cell r="K24" t="str">
            <v>Roy Chambers</v>
          </cell>
          <cell r="L24" t="str">
            <v>SM</v>
          </cell>
          <cell r="M24">
            <v>2667991</v>
          </cell>
        </row>
        <row r="25">
          <cell r="A25" t="str">
            <v>DT</v>
          </cell>
          <cell r="B25" t="str">
            <v>Kevin Wilson</v>
          </cell>
          <cell r="C25" t="str">
            <v>SM</v>
          </cell>
          <cell r="D25">
            <v>3113947</v>
          </cell>
          <cell r="E25" t="str">
            <v>Alex Pope</v>
          </cell>
          <cell r="F25" t="str">
            <v>SM</v>
          </cell>
          <cell r="G25">
            <v>2745930</v>
          </cell>
          <cell r="H25" t="str">
            <v>Harry Dalton</v>
          </cell>
          <cell r="I25" t="str">
            <v>SM</v>
          </cell>
          <cell r="J25">
            <v>2805687</v>
          </cell>
          <cell r="K25" t="str">
            <v>Paul Kelly</v>
          </cell>
          <cell r="L25" t="str">
            <v>M50</v>
          </cell>
          <cell r="M25">
            <v>2905461</v>
          </cell>
        </row>
        <row r="26">
          <cell r="A26" t="str">
            <v>HT</v>
          </cell>
          <cell r="B26" t="str">
            <v>Alexander Reynolds</v>
          </cell>
          <cell r="C26" t="str">
            <v>U20</v>
          </cell>
          <cell r="D26">
            <v>3142784</v>
          </cell>
          <cell r="E26" t="str">
            <v>Kieran Murphy</v>
          </cell>
          <cell r="F26" t="str">
            <v>SM</v>
          </cell>
          <cell r="G26">
            <v>3669358</v>
          </cell>
          <cell r="H26" t="str">
            <v>Lewis Barnes</v>
          </cell>
          <cell r="I26" t="str">
            <v>U23</v>
          </cell>
          <cell r="J26">
            <v>2908780</v>
          </cell>
          <cell r="K26" t="str">
            <v>Paul Kelly</v>
          </cell>
          <cell r="L26" t="str">
            <v>M50</v>
          </cell>
          <cell r="M26">
            <v>2905461</v>
          </cell>
        </row>
        <row r="27">
          <cell r="A27" t="str">
            <v>JT</v>
          </cell>
          <cell r="B27" t="str">
            <v>Michael Bartlett</v>
          </cell>
          <cell r="C27" t="str">
            <v>SM</v>
          </cell>
          <cell r="D27">
            <v>2800645</v>
          </cell>
          <cell r="E27" t="str">
            <v>Alex Pope</v>
          </cell>
          <cell r="F27" t="str">
            <v>SM</v>
          </cell>
          <cell r="G27">
            <v>2745930</v>
          </cell>
          <cell r="H27" t="str">
            <v>Harry Dalton</v>
          </cell>
          <cell r="I27" t="str">
            <v>SM</v>
          </cell>
          <cell r="J27">
            <v>2805687</v>
          </cell>
          <cell r="K27" t="str">
            <v>Roy Chambers</v>
          </cell>
          <cell r="L27" t="str">
            <v>SM</v>
          </cell>
          <cell r="M27">
            <v>2667991</v>
          </cell>
        </row>
        <row r="28">
          <cell r="A28" t="str">
            <v>4x100</v>
          </cell>
          <cell r="B28" t="str">
            <v>Chelmsford AC</v>
          </cell>
          <cell r="C28" t="str">
            <v>SM</v>
          </cell>
          <cell r="D28" t="str">
            <v>-</v>
          </cell>
          <cell r="E28" t="str">
            <v>Blackheath &amp; Bromley</v>
          </cell>
          <cell r="F28" t="str">
            <v>SM</v>
          </cell>
          <cell r="G28" t="str">
            <v>-</v>
          </cell>
          <cell r="H28" t="str">
            <v>Marshall Milton Keynes</v>
          </cell>
          <cell r="I28" t="str">
            <v>SM</v>
          </cell>
          <cell r="J28" t="str">
            <v>-</v>
          </cell>
          <cell r="K28" t="str">
            <v>Woking AC</v>
          </cell>
          <cell r="L28" t="str">
            <v>SM</v>
          </cell>
          <cell r="M28" t="str">
            <v>-</v>
          </cell>
        </row>
        <row r="29">
          <cell r="A29" t="str">
            <v>4x400</v>
          </cell>
          <cell r="B29" t="str">
            <v>Chelmsford AC</v>
          </cell>
          <cell r="C29" t="str">
            <v>SM</v>
          </cell>
          <cell r="D29" t="str">
            <v>-</v>
          </cell>
          <cell r="E29" t="str">
            <v>Blackheath &amp; Bromley</v>
          </cell>
          <cell r="F29" t="str">
            <v>SM</v>
          </cell>
          <cell r="G29" t="str">
            <v>-</v>
          </cell>
          <cell r="H29" t="str">
            <v>Marshall Milton Keynes</v>
          </cell>
          <cell r="I29" t="str">
            <v>SM</v>
          </cell>
          <cell r="J29" t="str">
            <v>-</v>
          </cell>
          <cell r="K29" t="str">
            <v>Woking AC</v>
          </cell>
          <cell r="L29" t="str">
            <v>SM</v>
          </cell>
          <cell r="M29" t="str">
            <v>-</v>
          </cell>
        </row>
        <row r="31">
          <cell r="A31" t="str">
            <v>100</v>
          </cell>
          <cell r="B31" t="str">
            <v>Luke Keteleers</v>
          </cell>
          <cell r="C31" t="str">
            <v>SM</v>
          </cell>
          <cell r="D31">
            <v>2677180</v>
          </cell>
          <cell r="E31" t="str">
            <v>Callum Gardiner</v>
          </cell>
          <cell r="F31" t="str">
            <v>U20</v>
          </cell>
          <cell r="G31">
            <v>3132749</v>
          </cell>
          <cell r="H31" t="str">
            <v>David Boakye</v>
          </cell>
          <cell r="I31" t="str">
            <v>U17</v>
          </cell>
          <cell r="J31">
            <v>3450202</v>
          </cell>
          <cell r="K31" t="str">
            <v>Richard Beak</v>
          </cell>
          <cell r="L31" t="str">
            <v>U23</v>
          </cell>
          <cell r="M31">
            <v>2870032</v>
          </cell>
        </row>
        <row r="32">
          <cell r="A32" t="str">
            <v>200</v>
          </cell>
          <cell r="B32" t="str">
            <v>Darren Blackwell</v>
          </cell>
          <cell r="C32" t="str">
            <v>U23</v>
          </cell>
          <cell r="D32">
            <v>3264600</v>
          </cell>
          <cell r="E32" t="str">
            <v>Tim Ayres</v>
          </cell>
          <cell r="F32" t="str">
            <v>SM</v>
          </cell>
          <cell r="G32">
            <v>2678737</v>
          </cell>
          <cell r="H32" t="str">
            <v>Tyrell Dankwa</v>
          </cell>
          <cell r="I32" t="str">
            <v>U23</v>
          </cell>
          <cell r="J32">
            <v>2979469</v>
          </cell>
          <cell r="K32" t="str">
            <v>Edwin Rutswara</v>
          </cell>
          <cell r="L32" t="str">
            <v>U17</v>
          </cell>
        </row>
        <row r="33">
          <cell r="A33" t="str">
            <v>400</v>
          </cell>
          <cell r="B33" t="str">
            <v>Darren Blackwell</v>
          </cell>
          <cell r="C33" t="str">
            <v>U23</v>
          </cell>
          <cell r="D33">
            <v>3264600</v>
          </cell>
          <cell r="E33" t="str">
            <v>Adam Herring</v>
          </cell>
          <cell r="F33" t="str">
            <v>U23</v>
          </cell>
          <cell r="G33">
            <v>2951017</v>
          </cell>
          <cell r="H33" t="str">
            <v>Filippo Zambon</v>
          </cell>
          <cell r="I33" t="str">
            <v>SM</v>
          </cell>
          <cell r="J33">
            <v>3691029</v>
          </cell>
          <cell r="K33" t="str">
            <v>Ian Horlock</v>
          </cell>
          <cell r="L33" t="str">
            <v>SM</v>
          </cell>
          <cell r="M33">
            <v>3260643</v>
          </cell>
        </row>
        <row r="34">
          <cell r="A34" t="str">
            <v>800</v>
          </cell>
          <cell r="B34" t="str">
            <v>Grant Twist</v>
          </cell>
          <cell r="C34" t="str">
            <v>SM</v>
          </cell>
          <cell r="D34">
            <v>2724998</v>
          </cell>
          <cell r="E34" t="str">
            <v>Prince Reid</v>
          </cell>
          <cell r="F34" t="str">
            <v>U17</v>
          </cell>
          <cell r="G34">
            <v>3669474</v>
          </cell>
          <cell r="H34" t="str">
            <v>Oliver Henry</v>
          </cell>
          <cell r="I34" t="str">
            <v>U17</v>
          </cell>
          <cell r="J34">
            <v>3572564</v>
          </cell>
          <cell r="K34" t="str">
            <v>Hrvoje Bozic</v>
          </cell>
          <cell r="L34" t="str">
            <v>SM</v>
          </cell>
          <cell r="M34">
            <v>2705881</v>
          </cell>
        </row>
        <row r="35">
          <cell r="A35" t="str">
            <v>1500</v>
          </cell>
          <cell r="B35" t="str">
            <v>Elliot Cordery</v>
          </cell>
          <cell r="C35" t="str">
            <v>U17</v>
          </cell>
          <cell r="D35">
            <v>3086584</v>
          </cell>
          <cell r="E35" t="str">
            <v>Richard Byford</v>
          </cell>
          <cell r="F35" t="str">
            <v>SM</v>
          </cell>
          <cell r="G35">
            <v>3419793</v>
          </cell>
          <cell r="H35" t="str">
            <v>Graham Jones</v>
          </cell>
          <cell r="I35" t="str">
            <v>SM</v>
          </cell>
          <cell r="J35">
            <v>2984001</v>
          </cell>
          <cell r="K35" t="str">
            <v>Chris Dyson</v>
          </cell>
          <cell r="L35" t="str">
            <v>SM</v>
          </cell>
          <cell r="M35">
            <v>2801216</v>
          </cell>
        </row>
        <row r="36">
          <cell r="A36" t="str">
            <v>5000</v>
          </cell>
          <cell r="B36" t="str">
            <v>Reece Asik</v>
          </cell>
          <cell r="C36" t="str">
            <v>SM</v>
          </cell>
          <cell r="D36">
            <v>3433026</v>
          </cell>
          <cell r="E36" t="str">
            <v>Gareth Evans</v>
          </cell>
          <cell r="F36" t="str">
            <v>SM</v>
          </cell>
          <cell r="G36">
            <v>2867518</v>
          </cell>
          <cell r="H36" t="str">
            <v>George Wheeler</v>
          </cell>
          <cell r="I36" t="str">
            <v>U20</v>
          </cell>
          <cell r="J36">
            <v>3179476</v>
          </cell>
          <cell r="K36" t="str">
            <v>Simon Owen</v>
          </cell>
          <cell r="L36" t="str">
            <v>SM</v>
          </cell>
          <cell r="M36">
            <v>3554401</v>
          </cell>
        </row>
        <row r="37">
          <cell r="A37" t="str">
            <v>110H</v>
          </cell>
          <cell r="B37" t="str">
            <v>Michael Bartlett</v>
          </cell>
          <cell r="C37" t="str">
            <v>SM</v>
          </cell>
          <cell r="D37">
            <v>2800645</v>
          </cell>
          <cell r="H37" t="str">
            <v>Chris Baldwin</v>
          </cell>
          <cell r="I37" t="str">
            <v>SM</v>
          </cell>
          <cell r="J37">
            <v>3630241</v>
          </cell>
          <cell r="K37" t="str">
            <v>Hrvoje Bozic</v>
          </cell>
          <cell r="L37" t="str">
            <v>SM</v>
          </cell>
          <cell r="M37">
            <v>2705881</v>
          </cell>
        </row>
        <row r="38">
          <cell r="A38" t="str">
            <v>400H</v>
          </cell>
          <cell r="B38" t="str">
            <v>Luke Keteleers</v>
          </cell>
          <cell r="C38" t="str">
            <v>SM</v>
          </cell>
          <cell r="D38">
            <v>2677180</v>
          </cell>
          <cell r="E38" t="str">
            <v>Tim Ayres</v>
          </cell>
          <cell r="F38" t="str">
            <v>SM</v>
          </cell>
          <cell r="G38">
            <v>2678737</v>
          </cell>
          <cell r="H38" t="str">
            <v>Steve Tuttle</v>
          </cell>
          <cell r="I38" t="str">
            <v>SM</v>
          </cell>
          <cell r="J38">
            <v>3180353</v>
          </cell>
          <cell r="K38" t="str">
            <v>Andrew Collings</v>
          </cell>
          <cell r="L38" t="str">
            <v>SM</v>
          </cell>
          <cell r="M38">
            <v>3464961</v>
          </cell>
        </row>
        <row r="39">
          <cell r="A39" t="str">
            <v>2000SC</v>
          </cell>
          <cell r="B39" t="str">
            <v>Ken Hoye</v>
          </cell>
          <cell r="C39" t="str">
            <v>M40</v>
          </cell>
          <cell r="D39">
            <v>2717093</v>
          </cell>
          <cell r="E39" t="str">
            <v>Gareth Evans</v>
          </cell>
          <cell r="F39" t="str">
            <v>SM</v>
          </cell>
          <cell r="G39">
            <v>2867518</v>
          </cell>
          <cell r="H39" t="str">
            <v>Charles Wheeler</v>
          </cell>
          <cell r="I39" t="str">
            <v>U20</v>
          </cell>
          <cell r="J39">
            <v>3179475</v>
          </cell>
          <cell r="K39" t="str">
            <v>Simon Owen</v>
          </cell>
          <cell r="L39" t="str">
            <v>SM</v>
          </cell>
          <cell r="M39">
            <v>3554401</v>
          </cell>
        </row>
        <row r="40">
          <cell r="A40" t="str">
            <v>HJ</v>
          </cell>
          <cell r="B40" t="str">
            <v>Michael Bartlett</v>
          </cell>
          <cell r="C40" t="str">
            <v>SM</v>
          </cell>
          <cell r="D40">
            <v>2800645</v>
          </cell>
          <cell r="E40" t="str">
            <v>Tim Ayres</v>
          </cell>
          <cell r="F40" t="str">
            <v>SM</v>
          </cell>
          <cell r="G40">
            <v>2678737</v>
          </cell>
          <cell r="H40" t="str">
            <v>Sam Featherstone</v>
          </cell>
          <cell r="I40" t="str">
            <v>U17</v>
          </cell>
          <cell r="J40">
            <v>3281946</v>
          </cell>
          <cell r="K40" t="str">
            <v>Pete Evans</v>
          </cell>
          <cell r="L40" t="str">
            <v>M45</v>
          </cell>
          <cell r="M40">
            <v>2965504</v>
          </cell>
        </row>
        <row r="41">
          <cell r="A41" t="str">
            <v>PV</v>
          </cell>
          <cell r="B41" t="str">
            <v>James Allway</v>
          </cell>
          <cell r="C41" t="str">
            <v>U23</v>
          </cell>
          <cell r="D41">
            <v>3270329</v>
          </cell>
          <cell r="H41" t="str">
            <v>Chris Hearn</v>
          </cell>
          <cell r="I41" t="str">
            <v>SM</v>
          </cell>
          <cell r="J41">
            <v>2805858</v>
          </cell>
          <cell r="K41" t="str">
            <v>Nick Phipps</v>
          </cell>
          <cell r="L41" t="str">
            <v>M60</v>
          </cell>
          <cell r="M41">
            <v>2706037</v>
          </cell>
        </row>
        <row r="42">
          <cell r="A42" t="str">
            <v>LJ</v>
          </cell>
          <cell r="B42" t="str">
            <v>Sergei Zotin</v>
          </cell>
          <cell r="C42" t="str">
            <v>SM</v>
          </cell>
          <cell r="D42">
            <v>2717198</v>
          </cell>
          <cell r="E42" t="str">
            <v>Mark Cryer</v>
          </cell>
          <cell r="F42" t="str">
            <v>SM</v>
          </cell>
          <cell r="G42">
            <v>2751182</v>
          </cell>
          <cell r="H42" t="str">
            <v>Sam Featherstone</v>
          </cell>
          <cell r="I42" t="str">
            <v>U17</v>
          </cell>
          <cell r="J42">
            <v>3281946</v>
          </cell>
          <cell r="K42" t="str">
            <v>Hrvoje Bozic</v>
          </cell>
          <cell r="L42" t="str">
            <v>SM</v>
          </cell>
          <cell r="M42">
            <v>2705881</v>
          </cell>
        </row>
        <row r="43">
          <cell r="A43" t="str">
            <v>TJ</v>
          </cell>
          <cell r="B43" t="str">
            <v>James Allway</v>
          </cell>
          <cell r="C43" t="str">
            <v>U23</v>
          </cell>
          <cell r="D43">
            <v>3270329</v>
          </cell>
          <cell r="E43" t="str">
            <v>Tim Ayres</v>
          </cell>
          <cell r="F43" t="str">
            <v>SM</v>
          </cell>
          <cell r="G43">
            <v>2678737</v>
          </cell>
          <cell r="H43" t="str">
            <v>Robert Lewis</v>
          </cell>
          <cell r="I43" t="str">
            <v>U20</v>
          </cell>
          <cell r="J43">
            <v>3001540</v>
          </cell>
          <cell r="K43" t="str">
            <v>Hrvoje Bozic</v>
          </cell>
          <cell r="L43" t="str">
            <v>SM</v>
          </cell>
          <cell r="M43">
            <v>2705881</v>
          </cell>
        </row>
        <row r="44">
          <cell r="A44" t="str">
            <v>SP</v>
          </cell>
          <cell r="B44" t="str">
            <v>Yasha Bobash</v>
          </cell>
          <cell r="C44" t="str">
            <v>SM</v>
          </cell>
          <cell r="D44">
            <v>2906848</v>
          </cell>
          <cell r="E44" t="str">
            <v>Kieran Murphy</v>
          </cell>
          <cell r="F44" t="str">
            <v>SM</v>
          </cell>
          <cell r="G44">
            <v>3669358</v>
          </cell>
          <cell r="H44" t="str">
            <v>Lewis Barnes</v>
          </cell>
          <cell r="I44" t="str">
            <v>U23</v>
          </cell>
          <cell r="J44">
            <v>2908780</v>
          </cell>
          <cell r="K44" t="str">
            <v>Pete Evans</v>
          </cell>
          <cell r="L44" t="str">
            <v>M45</v>
          </cell>
          <cell r="M44">
            <v>2965504</v>
          </cell>
        </row>
        <row r="45">
          <cell r="A45" t="str">
            <v>DT</v>
          </cell>
          <cell r="B45" t="str">
            <v>Alexander Reynolds</v>
          </cell>
          <cell r="C45" t="str">
            <v>U20</v>
          </cell>
          <cell r="D45">
            <v>3142784</v>
          </cell>
          <cell r="E45" t="str">
            <v>Mark Cryer</v>
          </cell>
          <cell r="F45" t="str">
            <v>SM</v>
          </cell>
          <cell r="G45">
            <v>2751182</v>
          </cell>
          <cell r="H45" t="str">
            <v>Lewis Barnes</v>
          </cell>
          <cell r="I45" t="str">
            <v>U23</v>
          </cell>
          <cell r="J45">
            <v>2908780</v>
          </cell>
          <cell r="K45" t="str">
            <v>Pete Evans</v>
          </cell>
          <cell r="L45" t="str">
            <v>M45</v>
          </cell>
          <cell r="M45">
            <v>2965504</v>
          </cell>
        </row>
        <row r="46">
          <cell r="A46" t="str">
            <v>HT</v>
          </cell>
          <cell r="B46" t="str">
            <v>Yasha Bobash</v>
          </cell>
          <cell r="C46" t="str">
            <v>SM</v>
          </cell>
          <cell r="D46">
            <v>2906848</v>
          </cell>
          <cell r="E46" t="str">
            <v>Alex Pope</v>
          </cell>
          <cell r="F46" t="str">
            <v>SM</v>
          </cell>
          <cell r="G46">
            <v>2745930</v>
          </cell>
          <cell r="H46" t="str">
            <v>Niklas Adio</v>
          </cell>
          <cell r="I46" t="str">
            <v>U20</v>
          </cell>
          <cell r="J46">
            <v>3223657</v>
          </cell>
          <cell r="K46" t="str">
            <v>Pete Evans</v>
          </cell>
          <cell r="L46" t="str">
            <v>M45</v>
          </cell>
          <cell r="M46">
            <v>2965504</v>
          </cell>
        </row>
        <row r="47">
          <cell r="A47" t="str">
            <v>JT</v>
          </cell>
          <cell r="B47" t="str">
            <v>Luke Keteleers</v>
          </cell>
          <cell r="C47" t="str">
            <v>SM</v>
          </cell>
          <cell r="D47">
            <v>2677180</v>
          </cell>
          <cell r="E47" t="str">
            <v>Mark Cryer</v>
          </cell>
          <cell r="F47" t="str">
            <v>SM</v>
          </cell>
          <cell r="G47">
            <v>2751182</v>
          </cell>
          <cell r="H47" t="str">
            <v>Lewis Barnes</v>
          </cell>
          <cell r="I47" t="str">
            <v>U23</v>
          </cell>
          <cell r="J47">
            <v>2908780</v>
          </cell>
          <cell r="K47" t="str">
            <v>Ryder Anderson</v>
          </cell>
          <cell r="L47" t="str">
            <v>SM</v>
          </cell>
          <cell r="M47">
            <v>3504523</v>
          </cell>
        </row>
        <row r="50">
          <cell r="A50" t="str">
            <v>100</v>
          </cell>
          <cell r="B50" t="str">
            <v>Caroline Hill</v>
          </cell>
          <cell r="C50" t="str">
            <v>SW</v>
          </cell>
          <cell r="D50">
            <v>2800748</v>
          </cell>
          <cell r="E50" t="str">
            <v>Modupe Shokunbi</v>
          </cell>
          <cell r="F50" t="str">
            <v>U20</v>
          </cell>
          <cell r="G50">
            <v>2971931</v>
          </cell>
          <cell r="H50" t="str">
            <v>Grace Linnett</v>
          </cell>
          <cell r="I50" t="str">
            <v>U20</v>
          </cell>
          <cell r="J50">
            <v>3129028</v>
          </cell>
          <cell r="K50" t="str">
            <v>Tumi Araga</v>
          </cell>
          <cell r="L50" t="str">
            <v>U17</v>
          </cell>
          <cell r="M50">
            <v>3271040</v>
          </cell>
        </row>
        <row r="51">
          <cell r="A51" t="str">
            <v>200</v>
          </cell>
          <cell r="B51" t="str">
            <v>Caroline Hill</v>
          </cell>
          <cell r="C51" t="str">
            <v>SW</v>
          </cell>
          <cell r="D51">
            <v>2800748</v>
          </cell>
          <cell r="E51" t="str">
            <v>Becky McLinden</v>
          </cell>
          <cell r="F51" t="str">
            <v>SW</v>
          </cell>
          <cell r="G51">
            <v>2778647</v>
          </cell>
          <cell r="H51" t="str">
            <v>Katie James</v>
          </cell>
          <cell r="I51" t="str">
            <v>SW</v>
          </cell>
          <cell r="J51">
            <v>2805877</v>
          </cell>
          <cell r="K51" t="str">
            <v>Tumi Araga</v>
          </cell>
          <cell r="L51" t="str">
            <v>U17</v>
          </cell>
          <cell r="M51">
            <v>3271040</v>
          </cell>
        </row>
        <row r="52">
          <cell r="A52" t="str">
            <v>400</v>
          </cell>
          <cell r="B52" t="str">
            <v xml:space="preserve">Caroline Hill </v>
          </cell>
          <cell r="C52" t="str">
            <v>SW</v>
          </cell>
          <cell r="D52">
            <v>2800748</v>
          </cell>
          <cell r="E52" t="str">
            <v>Danielle Critchley</v>
          </cell>
          <cell r="F52" t="str">
            <v>SW</v>
          </cell>
          <cell r="G52">
            <v>2745450</v>
          </cell>
          <cell r="H52" t="str">
            <v>Katie James</v>
          </cell>
          <cell r="I52" t="str">
            <v>SW</v>
          </cell>
          <cell r="J52">
            <v>2805877</v>
          </cell>
          <cell r="K52" t="str">
            <v>Ciara Mulvihill</v>
          </cell>
          <cell r="L52" t="str">
            <v>U17</v>
          </cell>
          <cell r="M52">
            <v>3565327</v>
          </cell>
        </row>
        <row r="53">
          <cell r="A53" t="str">
            <v>800</v>
          </cell>
          <cell r="B53" t="str">
            <v>Hayley Pegg</v>
          </cell>
          <cell r="C53" t="str">
            <v>SW</v>
          </cell>
          <cell r="D53">
            <v>2724911</v>
          </cell>
          <cell r="E53" t="str">
            <v>Danielle Critchley</v>
          </cell>
          <cell r="F53" t="str">
            <v>SW</v>
          </cell>
          <cell r="G53">
            <v>2745450</v>
          </cell>
          <cell r="H53" t="str">
            <v>Sophie Botham</v>
          </cell>
          <cell r="I53" t="str">
            <v>U20</v>
          </cell>
          <cell r="J53">
            <v>2908786</v>
          </cell>
          <cell r="K53" t="str">
            <v>Ciara Mulvihill</v>
          </cell>
          <cell r="L53" t="str">
            <v>U17</v>
          </cell>
          <cell r="M53">
            <v>3565327</v>
          </cell>
        </row>
        <row r="54">
          <cell r="A54" t="str">
            <v>1500</v>
          </cell>
          <cell r="B54" t="str">
            <v>Megan Evans</v>
          </cell>
          <cell r="C54" t="str">
            <v>SW</v>
          </cell>
          <cell r="E54" t="str">
            <v>Grace Scopes</v>
          </cell>
          <cell r="F54" t="str">
            <v>U17</v>
          </cell>
          <cell r="G54">
            <v>3135995</v>
          </cell>
          <cell r="H54" t="str">
            <v>Corinne Nurse</v>
          </cell>
          <cell r="I54" t="str">
            <v>W35</v>
          </cell>
          <cell r="J54">
            <v>3223762</v>
          </cell>
          <cell r="K54" t="str">
            <v>Kay Trinder</v>
          </cell>
          <cell r="L54" t="str">
            <v>W50</v>
          </cell>
          <cell r="M54">
            <v>2706079</v>
          </cell>
        </row>
        <row r="55">
          <cell r="A55" t="str">
            <v>3000</v>
          </cell>
          <cell r="B55" t="str">
            <v>Hayley Pegg</v>
          </cell>
          <cell r="C55" t="str">
            <v>SW</v>
          </cell>
          <cell r="D55">
            <v>2724911</v>
          </cell>
          <cell r="E55" t="str">
            <v>Sophie Keller</v>
          </cell>
          <cell r="F55" t="str">
            <v>SW</v>
          </cell>
          <cell r="G55">
            <v>3517411</v>
          </cell>
          <cell r="H55" t="str">
            <v>Elle Roche</v>
          </cell>
          <cell r="I55" t="str">
            <v>SW</v>
          </cell>
          <cell r="J55">
            <v>2794631</v>
          </cell>
          <cell r="K55" t="str">
            <v>Jo Payne</v>
          </cell>
          <cell r="L55" t="str">
            <v>W35</v>
          </cell>
          <cell r="M55">
            <v>2706056</v>
          </cell>
        </row>
        <row r="56">
          <cell r="A56" t="str">
            <v>100HW</v>
          </cell>
          <cell r="B56" t="str">
            <v>Claire Netley</v>
          </cell>
          <cell r="C56" t="str">
            <v>SW</v>
          </cell>
          <cell r="D56">
            <v>3019307</v>
          </cell>
          <cell r="E56" t="str">
            <v>Sarah McClellan</v>
          </cell>
          <cell r="F56" t="str">
            <v>SW</v>
          </cell>
          <cell r="G56">
            <v>2745796</v>
          </cell>
          <cell r="H56" t="str">
            <v>Bryony Gibbens</v>
          </cell>
          <cell r="I56" t="str">
            <v>SW</v>
          </cell>
          <cell r="J56">
            <v>2690430</v>
          </cell>
          <cell r="K56" t="str">
            <v>Clare Maurer</v>
          </cell>
          <cell r="L56" t="str">
            <v>SW</v>
          </cell>
          <cell r="M56">
            <v>2918056</v>
          </cell>
        </row>
        <row r="57">
          <cell r="A57" t="str">
            <v>400HW</v>
          </cell>
          <cell r="B57" t="str">
            <v>Claire Netley</v>
          </cell>
          <cell r="C57" t="str">
            <v>SW</v>
          </cell>
          <cell r="D57">
            <v>3019307</v>
          </cell>
          <cell r="E57" t="str">
            <v>Becky McLinden</v>
          </cell>
          <cell r="F57" t="str">
            <v>SW</v>
          </cell>
          <cell r="G57">
            <v>2778647</v>
          </cell>
          <cell r="H57" t="str">
            <v>Corinne Nurse</v>
          </cell>
          <cell r="I57" t="str">
            <v>W35</v>
          </cell>
          <cell r="J57">
            <v>3223762</v>
          </cell>
          <cell r="K57" t="str">
            <v>Henntietta Owen</v>
          </cell>
          <cell r="L57" t="str">
            <v>U17</v>
          </cell>
          <cell r="M57">
            <v>3135983</v>
          </cell>
        </row>
        <row r="58">
          <cell r="A58" t="str">
            <v>2000SCW</v>
          </cell>
          <cell r="B58" t="str">
            <v>Rachel Broome</v>
          </cell>
          <cell r="C58" t="str">
            <v>U20</v>
          </cell>
          <cell r="E58" t="str">
            <v>Sonia Woolhouse</v>
          </cell>
          <cell r="F58" t="str">
            <v>SW</v>
          </cell>
          <cell r="H58" t="str">
            <v>Natalie Nurse</v>
          </cell>
          <cell r="I58" t="str">
            <v>U20</v>
          </cell>
          <cell r="J58">
            <v>3223763</v>
          </cell>
          <cell r="K58" t="str">
            <v>Ciara Mulvihill</v>
          </cell>
          <cell r="L58" t="str">
            <v>U17</v>
          </cell>
          <cell r="M58">
            <v>3565327</v>
          </cell>
        </row>
        <row r="59">
          <cell r="A59" t="str">
            <v>HJ</v>
          </cell>
          <cell r="B59" t="str">
            <v>Mia Chantree</v>
          </cell>
          <cell r="C59" t="str">
            <v>U17</v>
          </cell>
          <cell r="E59" t="str">
            <v>Elise Swatton</v>
          </cell>
          <cell r="F59" t="str">
            <v>U17</v>
          </cell>
          <cell r="G59">
            <v>3403909</v>
          </cell>
          <cell r="H59" t="str">
            <v>Rachel Gibbens</v>
          </cell>
          <cell r="I59" t="str">
            <v>SW</v>
          </cell>
          <cell r="J59">
            <v>2794531</v>
          </cell>
          <cell r="K59" t="str">
            <v>Clare Maurer</v>
          </cell>
          <cell r="L59" t="str">
            <v>SW</v>
          </cell>
          <cell r="M59">
            <v>2918056</v>
          </cell>
        </row>
        <row r="60">
          <cell r="A60" t="str">
            <v>PV</v>
          </cell>
          <cell r="B60" t="str">
            <v>Caitlin Boyle</v>
          </cell>
          <cell r="C60" t="str">
            <v>U20</v>
          </cell>
          <cell r="E60" t="str">
            <v>Sonia Woolhouse</v>
          </cell>
          <cell r="F60" t="str">
            <v>SW</v>
          </cell>
          <cell r="H60" t="str">
            <v>Rachel Gibbens</v>
          </cell>
          <cell r="I60" t="str">
            <v>SW</v>
          </cell>
          <cell r="J60">
            <v>2794531</v>
          </cell>
          <cell r="K60" t="str">
            <v>Clare Maurer</v>
          </cell>
          <cell r="L60" t="str">
            <v>SW</v>
          </cell>
          <cell r="M60">
            <v>2918056</v>
          </cell>
        </row>
        <row r="61">
          <cell r="A61" t="str">
            <v>LJ</v>
          </cell>
          <cell r="B61" t="str">
            <v>Mia Chantree</v>
          </cell>
          <cell r="C61" t="str">
            <v>U17</v>
          </cell>
          <cell r="E61" t="str">
            <v>Zoe Martial</v>
          </cell>
          <cell r="F61" t="str">
            <v>U17</v>
          </cell>
          <cell r="G61">
            <v>3421526</v>
          </cell>
          <cell r="H61" t="str">
            <v>Rachel Gibbens</v>
          </cell>
          <cell r="I61" t="str">
            <v>SW</v>
          </cell>
          <cell r="J61">
            <v>2794531</v>
          </cell>
          <cell r="K61" t="str">
            <v>Clare Maurer</v>
          </cell>
          <cell r="L61" t="str">
            <v>SW</v>
          </cell>
          <cell r="M61">
            <v>2918056</v>
          </cell>
        </row>
        <row r="62">
          <cell r="A62" t="str">
            <v>TJ</v>
          </cell>
          <cell r="B62" t="str">
            <v>Rebecca Healy</v>
          </cell>
          <cell r="C62" t="str">
            <v>SW</v>
          </cell>
          <cell r="D62">
            <v>3358108</v>
          </cell>
          <cell r="E62" t="str">
            <v>Nicole Farmer</v>
          </cell>
          <cell r="F62" t="str">
            <v>U20</v>
          </cell>
          <cell r="G62">
            <v>3017005</v>
          </cell>
          <cell r="H62" t="str">
            <v>Joan Peedah</v>
          </cell>
          <cell r="I62" t="str">
            <v>U20</v>
          </cell>
          <cell r="J62">
            <v>3223763</v>
          </cell>
          <cell r="K62" t="str">
            <v>Clare Maurer</v>
          </cell>
          <cell r="L62" t="str">
            <v>SW</v>
          </cell>
          <cell r="M62">
            <v>2918056</v>
          </cell>
        </row>
        <row r="63">
          <cell r="A63" t="str">
            <v>SPW</v>
          </cell>
          <cell r="B63" t="str">
            <v>Shirley Quinn</v>
          </cell>
          <cell r="C63" t="str">
            <v>W60</v>
          </cell>
          <cell r="E63" t="str">
            <v>Sam Milner</v>
          </cell>
          <cell r="F63" t="str">
            <v>SW</v>
          </cell>
          <cell r="G63">
            <v>2698806</v>
          </cell>
          <cell r="H63" t="str">
            <v>Emma Beardmore</v>
          </cell>
          <cell r="I63" t="str">
            <v>SW</v>
          </cell>
          <cell r="J63">
            <v>2690317</v>
          </cell>
          <cell r="K63" t="str">
            <v>Eleanor Gatrell</v>
          </cell>
          <cell r="L63" t="str">
            <v>W40</v>
          </cell>
          <cell r="M63">
            <v>2705929</v>
          </cell>
        </row>
        <row r="64">
          <cell r="A64" t="str">
            <v>DTW</v>
          </cell>
          <cell r="B64" t="str">
            <v>Shirley Quinn</v>
          </cell>
          <cell r="C64" t="str">
            <v>W60</v>
          </cell>
          <cell r="E64" t="str">
            <v>Sam Milner</v>
          </cell>
          <cell r="F64" t="str">
            <v>SW</v>
          </cell>
          <cell r="G64">
            <v>2698806</v>
          </cell>
          <cell r="H64" t="str">
            <v>Emma Beardmore</v>
          </cell>
          <cell r="I64" t="str">
            <v>SW</v>
          </cell>
          <cell r="J64">
            <v>2690317</v>
          </cell>
          <cell r="K64" t="str">
            <v>Lia Anderson</v>
          </cell>
          <cell r="L64" t="str">
            <v>U17</v>
          </cell>
          <cell r="M64">
            <v>3524996</v>
          </cell>
        </row>
        <row r="65">
          <cell r="A65" t="str">
            <v>HTW</v>
          </cell>
          <cell r="B65" t="str">
            <v>Shirley Quinn</v>
          </cell>
          <cell r="C65" t="str">
            <v>W60</v>
          </cell>
          <cell r="D65">
            <v>3358108</v>
          </cell>
          <cell r="E65" t="str">
            <v>Carys Marsden</v>
          </cell>
          <cell r="F65" t="str">
            <v>U20</v>
          </cell>
          <cell r="G65">
            <v>3358597</v>
          </cell>
          <cell r="H65" t="str">
            <v>Emma Beardmore</v>
          </cell>
          <cell r="I65" t="str">
            <v>SW</v>
          </cell>
          <cell r="J65">
            <v>2690317</v>
          </cell>
          <cell r="K65" t="str">
            <v>Eleanor Gatrell</v>
          </cell>
          <cell r="L65" t="str">
            <v>W40</v>
          </cell>
          <cell r="M65">
            <v>2705929</v>
          </cell>
        </row>
        <row r="66">
          <cell r="A66" t="str">
            <v>JTW</v>
          </cell>
          <cell r="B66" t="str">
            <v>Shirley Quinn</v>
          </cell>
          <cell r="C66" t="str">
            <v>W60</v>
          </cell>
          <cell r="D66">
            <v>3358109</v>
          </cell>
          <cell r="E66" t="str">
            <v>Carys Marsden</v>
          </cell>
          <cell r="F66" t="str">
            <v>U20</v>
          </cell>
          <cell r="G66">
            <v>335897</v>
          </cell>
          <cell r="H66" t="str">
            <v>Emma Beardmore</v>
          </cell>
          <cell r="I66" t="str">
            <v>SW</v>
          </cell>
          <cell r="J66">
            <v>2690317</v>
          </cell>
          <cell r="K66" t="str">
            <v>Florence Baulk</v>
          </cell>
          <cell r="L66" t="str">
            <v>U17</v>
          </cell>
          <cell r="M66">
            <v>3187593</v>
          </cell>
        </row>
        <row r="67">
          <cell r="A67" t="str">
            <v>4x100</v>
          </cell>
          <cell r="B67" t="str">
            <v>Chelmsford AC</v>
          </cell>
          <cell r="C67" t="str">
            <v>SW</v>
          </cell>
          <cell r="D67" t="str">
            <v>-</v>
          </cell>
          <cell r="E67" t="str">
            <v>Blackheath &amp; Bromley</v>
          </cell>
          <cell r="F67" t="str">
            <v>SW</v>
          </cell>
          <cell r="G67" t="str">
            <v>-</v>
          </cell>
          <cell r="H67" t="str">
            <v>Marshall Milton Keynes</v>
          </cell>
          <cell r="I67" t="str">
            <v>SW</v>
          </cell>
          <cell r="J67" t="str">
            <v>-</v>
          </cell>
          <cell r="K67" t="str">
            <v>Woking AC</v>
          </cell>
          <cell r="L67" t="str">
            <v>SW</v>
          </cell>
          <cell r="M67" t="str">
            <v>-</v>
          </cell>
        </row>
        <row r="68">
          <cell r="A68" t="str">
            <v>4x400</v>
          </cell>
          <cell r="B68" t="str">
            <v>Chelmsford AC</v>
          </cell>
          <cell r="C68" t="str">
            <v>SW</v>
          </cell>
          <cell r="D68" t="str">
            <v>-</v>
          </cell>
          <cell r="E68" t="str">
            <v>Blackheath &amp; Bromley</v>
          </cell>
          <cell r="F68" t="str">
            <v>SW</v>
          </cell>
          <cell r="G68" t="str">
            <v>-</v>
          </cell>
          <cell r="H68" t="str">
            <v>Marshall Milton Keynes</v>
          </cell>
          <cell r="I68" t="str">
            <v>SW</v>
          </cell>
          <cell r="J68" t="str">
            <v>-</v>
          </cell>
          <cell r="K68" t="str">
            <v>Woking AC</v>
          </cell>
          <cell r="L68" t="str">
            <v>SW</v>
          </cell>
          <cell r="M68" t="str">
            <v>-</v>
          </cell>
        </row>
        <row r="70">
          <cell r="A70" t="str">
            <v>100</v>
          </cell>
          <cell r="B70" t="str">
            <v>Erin Minton Branfoot</v>
          </cell>
          <cell r="C70" t="str">
            <v>U20</v>
          </cell>
          <cell r="D70">
            <v>2915778</v>
          </cell>
          <cell r="E70" t="str">
            <v>Zoe Martial</v>
          </cell>
          <cell r="F70" t="str">
            <v>U17</v>
          </cell>
          <cell r="G70">
            <v>3421526</v>
          </cell>
          <cell r="H70" t="str">
            <v>Joan Peedah</v>
          </cell>
          <cell r="I70" t="str">
            <v>U20</v>
          </cell>
          <cell r="J70">
            <v>3223763</v>
          </cell>
          <cell r="K70" t="str">
            <v>Amy Braid</v>
          </cell>
          <cell r="L70" t="str">
            <v>U17</v>
          </cell>
          <cell r="M70">
            <v>3268458</v>
          </cell>
        </row>
        <row r="71">
          <cell r="A71" t="str">
            <v>200</v>
          </cell>
          <cell r="B71" t="str">
            <v>Emma Perks</v>
          </cell>
          <cell r="C71" t="str">
            <v>U23</v>
          </cell>
          <cell r="D71">
            <v>3126589</v>
          </cell>
          <cell r="E71" t="str">
            <v>Danielle Critchley</v>
          </cell>
          <cell r="F71" t="str">
            <v>SW</v>
          </cell>
          <cell r="G71">
            <v>2745450</v>
          </cell>
          <cell r="H71" t="str">
            <v>Grace Linnett</v>
          </cell>
          <cell r="I71" t="str">
            <v>U20</v>
          </cell>
          <cell r="J71">
            <v>3129028</v>
          </cell>
          <cell r="K71" t="str">
            <v>Amy Brown</v>
          </cell>
          <cell r="L71" t="str">
            <v>U17</v>
          </cell>
          <cell r="M71">
            <v>3133648</v>
          </cell>
        </row>
        <row r="72">
          <cell r="A72" t="str">
            <v>400</v>
          </cell>
          <cell r="B72" t="str">
            <v>Erin Minton Branfoot</v>
          </cell>
          <cell r="C72" t="str">
            <v>U20</v>
          </cell>
          <cell r="D72">
            <v>2915778</v>
          </cell>
          <cell r="E72" t="str">
            <v>Grace Scopes</v>
          </cell>
          <cell r="F72" t="str">
            <v>U17</v>
          </cell>
          <cell r="G72">
            <v>3135995</v>
          </cell>
          <cell r="H72" t="str">
            <v>Diane Baldwin</v>
          </cell>
          <cell r="I72" t="str">
            <v>W60</v>
          </cell>
          <cell r="J72">
            <v>2681224</v>
          </cell>
          <cell r="K72" t="str">
            <v>Clare Maurer</v>
          </cell>
          <cell r="L72" t="str">
            <v>SW</v>
          </cell>
          <cell r="M72">
            <v>2918056</v>
          </cell>
        </row>
        <row r="73">
          <cell r="A73" t="str">
            <v>800</v>
          </cell>
          <cell r="B73" t="str">
            <v>Tracy Minton</v>
          </cell>
          <cell r="C73" t="str">
            <v>W55</v>
          </cell>
          <cell r="E73" t="str">
            <v>Lily Tappenden</v>
          </cell>
          <cell r="F73" t="str">
            <v>U17</v>
          </cell>
          <cell r="G73">
            <v>3258205</v>
          </cell>
          <cell r="H73" t="str">
            <v>Natalie Nurse</v>
          </cell>
          <cell r="I73" t="str">
            <v>U20</v>
          </cell>
          <cell r="J73">
            <v>3223763</v>
          </cell>
          <cell r="K73" t="str">
            <v>Florence Baulk</v>
          </cell>
          <cell r="L73" t="str">
            <v>U17</v>
          </cell>
          <cell r="M73">
            <v>3187593</v>
          </cell>
        </row>
        <row r="74">
          <cell r="A74" t="str">
            <v>1500</v>
          </cell>
          <cell r="B74" t="str">
            <v>Rebecca Luxton</v>
          </cell>
          <cell r="C74" t="str">
            <v>SW</v>
          </cell>
          <cell r="E74" t="str">
            <v>Lily Tappenden</v>
          </cell>
          <cell r="F74" t="str">
            <v>U17</v>
          </cell>
          <cell r="G74">
            <v>3258205</v>
          </cell>
          <cell r="H74" t="str">
            <v>Diane Baldwin</v>
          </cell>
          <cell r="I74" t="str">
            <v>W60</v>
          </cell>
          <cell r="J74">
            <v>2681224</v>
          </cell>
          <cell r="K74" t="str">
            <v>Lesley Baulk</v>
          </cell>
          <cell r="L74" t="str">
            <v>W60</v>
          </cell>
          <cell r="M74">
            <v>3462035</v>
          </cell>
        </row>
        <row r="75">
          <cell r="A75" t="str">
            <v>3000</v>
          </cell>
          <cell r="B75" t="str">
            <v>Tracy Minton</v>
          </cell>
          <cell r="C75" t="str">
            <v>W55</v>
          </cell>
          <cell r="D75">
            <v>3374348</v>
          </cell>
          <cell r="E75" t="str">
            <v>-</v>
          </cell>
          <cell r="H75" t="str">
            <v>Natasha Baker</v>
          </cell>
          <cell r="I75" t="str">
            <v>W35</v>
          </cell>
          <cell r="J75">
            <v>3121633</v>
          </cell>
          <cell r="K75" t="str">
            <v>Kay Trinder</v>
          </cell>
          <cell r="L75" t="str">
            <v>W50</v>
          </cell>
          <cell r="M75">
            <v>2706079</v>
          </cell>
        </row>
        <row r="76">
          <cell r="A76" t="str">
            <v>100HW</v>
          </cell>
          <cell r="E76" t="str">
            <v>Sonia Woolhouse</v>
          </cell>
          <cell r="F76" t="str">
            <v>SW</v>
          </cell>
          <cell r="H76" t="str">
            <v>Carly Scott</v>
          </cell>
          <cell r="I76" t="str">
            <v>W35</v>
          </cell>
          <cell r="J76">
            <v>2684504</v>
          </cell>
          <cell r="K76" t="str">
            <v>Henrietta Owen</v>
          </cell>
          <cell r="L76" t="str">
            <v>U17</v>
          </cell>
          <cell r="M76">
            <v>3135983</v>
          </cell>
        </row>
        <row r="77">
          <cell r="A77" t="str">
            <v>400HW</v>
          </cell>
          <cell r="B77" t="str">
            <v>Jessica Whiley</v>
          </cell>
          <cell r="C77" t="str">
            <v>U17</v>
          </cell>
          <cell r="E77" t="str">
            <v>Sarah McClellan</v>
          </cell>
          <cell r="F77" t="str">
            <v>SW</v>
          </cell>
          <cell r="G77">
            <v>2745796</v>
          </cell>
          <cell r="H77" t="str">
            <v>Carly Scott</v>
          </cell>
          <cell r="I77" t="str">
            <v>W35</v>
          </cell>
          <cell r="J77">
            <v>2684504</v>
          </cell>
          <cell r="K77" t="str">
            <v>Florence Baulk</v>
          </cell>
          <cell r="L77" t="str">
            <v>U17</v>
          </cell>
          <cell r="M77">
            <v>3187593</v>
          </cell>
        </row>
        <row r="78">
          <cell r="A78" t="str">
            <v>2000SCW</v>
          </cell>
          <cell r="B78" t="str">
            <v>Hayley Pegg</v>
          </cell>
          <cell r="C78" t="str">
            <v>SW</v>
          </cell>
          <cell r="D78">
            <v>2724911</v>
          </cell>
          <cell r="E78" t="str">
            <v>Elise Swatton</v>
          </cell>
          <cell r="F78" t="str">
            <v>U17</v>
          </cell>
          <cell r="G78">
            <v>3403909</v>
          </cell>
          <cell r="H78" t="str">
            <v>Carly Scott</v>
          </cell>
          <cell r="I78" t="str">
            <v>W35</v>
          </cell>
          <cell r="J78">
            <v>2684504</v>
          </cell>
          <cell r="K78" t="str">
            <v>Florence Baulk</v>
          </cell>
          <cell r="L78" t="str">
            <v>U17</v>
          </cell>
          <cell r="M78">
            <v>3187593</v>
          </cell>
        </row>
        <row r="79">
          <cell r="A79" t="str">
            <v>HJ</v>
          </cell>
          <cell r="B79" t="str">
            <v>Jessica Hopkins</v>
          </cell>
          <cell r="C79" t="str">
            <v>U17</v>
          </cell>
          <cell r="E79" t="str">
            <v>Sonia Woolhouse</v>
          </cell>
          <cell r="F79" t="str">
            <v>SW</v>
          </cell>
          <cell r="H79" t="str">
            <v>Bryony Gibbens</v>
          </cell>
          <cell r="I79" t="str">
            <v>SW</v>
          </cell>
          <cell r="J79">
            <v>2690430</v>
          </cell>
          <cell r="K79" t="str">
            <v>Kay Trinder</v>
          </cell>
          <cell r="L79" t="str">
            <v>W50</v>
          </cell>
          <cell r="M79">
            <v>2706079</v>
          </cell>
        </row>
        <row r="80">
          <cell r="A80" t="str">
            <v>PV</v>
          </cell>
          <cell r="B80" t="str">
            <v>Ellie Besford</v>
          </cell>
          <cell r="C80" t="str">
            <v>SW</v>
          </cell>
          <cell r="E80" t="str">
            <v>Elise Swatton</v>
          </cell>
          <cell r="F80" t="str">
            <v>U17</v>
          </cell>
          <cell r="G80">
            <v>3403909</v>
          </cell>
          <cell r="H80" t="str">
            <v>Bryony Gibbens</v>
          </cell>
          <cell r="I80" t="str">
            <v>SW</v>
          </cell>
          <cell r="J80">
            <v>2690430</v>
          </cell>
          <cell r="K80" t="str">
            <v>Kay Trinder</v>
          </cell>
          <cell r="L80" t="str">
            <v>W50</v>
          </cell>
          <cell r="M80">
            <v>2706079</v>
          </cell>
        </row>
        <row r="81">
          <cell r="A81" t="str">
            <v>LJ</v>
          </cell>
          <cell r="B81" t="str">
            <v>Jessica Hopkins</v>
          </cell>
          <cell r="C81" t="str">
            <v>U17</v>
          </cell>
          <cell r="E81" t="str">
            <v>Sophia Harper</v>
          </cell>
          <cell r="F81" t="str">
            <v>U17</v>
          </cell>
          <cell r="G81">
            <v>3266099</v>
          </cell>
          <cell r="H81" t="str">
            <v>Corinne Nurse</v>
          </cell>
          <cell r="I81" t="str">
            <v>W35</v>
          </cell>
          <cell r="J81">
            <v>3223762</v>
          </cell>
          <cell r="K81" t="str">
            <v>Amy Brown</v>
          </cell>
          <cell r="L81" t="str">
            <v>U17</v>
          </cell>
          <cell r="M81">
            <v>3133648</v>
          </cell>
        </row>
        <row r="82">
          <cell r="A82" t="str">
            <v>TJ</v>
          </cell>
          <cell r="E82" t="str">
            <v>Sophia Harper</v>
          </cell>
          <cell r="F82" t="str">
            <v>U17</v>
          </cell>
          <cell r="G82">
            <v>3266099</v>
          </cell>
          <cell r="H82" t="str">
            <v>Bryony Gibbens</v>
          </cell>
          <cell r="I82" t="str">
            <v>SW</v>
          </cell>
          <cell r="J82">
            <v>2690430</v>
          </cell>
          <cell r="K82" t="str">
            <v>Kay Trinder</v>
          </cell>
          <cell r="L82" t="str">
            <v>W50</v>
          </cell>
          <cell r="M82">
            <v>2706079</v>
          </cell>
        </row>
        <row r="83">
          <cell r="A83" t="str">
            <v>SPW</v>
          </cell>
          <cell r="B83" t="str">
            <v>Ellie Besford</v>
          </cell>
          <cell r="C83" t="str">
            <v>SW</v>
          </cell>
          <cell r="D83">
            <v>3358108</v>
          </cell>
          <cell r="E83" t="str">
            <v>Carys Marsden</v>
          </cell>
          <cell r="F83" t="str">
            <v>U20</v>
          </cell>
          <cell r="G83">
            <v>335897</v>
          </cell>
          <cell r="H83" t="str">
            <v>Joan Peedah</v>
          </cell>
          <cell r="I83" t="str">
            <v>U20</v>
          </cell>
          <cell r="J83">
            <v>3223763</v>
          </cell>
          <cell r="K83" t="str">
            <v>Lia Anderson</v>
          </cell>
          <cell r="L83" t="str">
            <v>U17</v>
          </cell>
          <cell r="M83">
            <v>3524996</v>
          </cell>
        </row>
        <row r="84">
          <cell r="A84" t="str">
            <v>DTW</v>
          </cell>
          <cell r="B84" t="str">
            <v>Rebecca Healy</v>
          </cell>
          <cell r="C84" t="str">
            <v>SW</v>
          </cell>
          <cell r="D84">
            <v>3358108</v>
          </cell>
          <cell r="E84" t="str">
            <v>Carys Marsden</v>
          </cell>
          <cell r="F84" t="str">
            <v>U20</v>
          </cell>
          <cell r="G84">
            <v>335897</v>
          </cell>
          <cell r="H84" t="str">
            <v>Natalie Nurse</v>
          </cell>
          <cell r="I84" t="str">
            <v>U20</v>
          </cell>
          <cell r="J84">
            <v>3223763</v>
          </cell>
          <cell r="K84" t="str">
            <v>Eleanor Gatrell</v>
          </cell>
          <cell r="L84" t="str">
            <v>W40</v>
          </cell>
          <cell r="M84">
            <v>2705929</v>
          </cell>
        </row>
        <row r="85">
          <cell r="A85" t="str">
            <v>HTW</v>
          </cell>
          <cell r="B85" t="str">
            <v>Rebecca Healy</v>
          </cell>
          <cell r="C85" t="str">
            <v>SW</v>
          </cell>
          <cell r="D85">
            <v>2717141</v>
          </cell>
          <cell r="E85" t="str">
            <v>Sam Milner</v>
          </cell>
          <cell r="F85" t="str">
            <v>SW</v>
          </cell>
          <cell r="G85">
            <v>2698806</v>
          </cell>
          <cell r="H85" t="str">
            <v>Joan Peedah</v>
          </cell>
          <cell r="I85" t="str">
            <v>U20</v>
          </cell>
          <cell r="J85">
            <v>3223763</v>
          </cell>
          <cell r="K85" t="str">
            <v>Tori Ellis</v>
          </cell>
          <cell r="L85" t="str">
            <v>U17</v>
          </cell>
          <cell r="M85">
            <v>3360904</v>
          </cell>
        </row>
        <row r="86">
          <cell r="A86" t="str">
            <v>JTW</v>
          </cell>
          <cell r="B86" t="str">
            <v>Rebecca Healy</v>
          </cell>
          <cell r="C86" t="str">
            <v>SW</v>
          </cell>
          <cell r="D86">
            <v>2717141</v>
          </cell>
          <cell r="E86" t="str">
            <v>Sarah McClellan</v>
          </cell>
          <cell r="F86" t="str">
            <v>SW</v>
          </cell>
          <cell r="G86">
            <v>2745796</v>
          </cell>
          <cell r="H86" t="str">
            <v>Rachel Gibbens</v>
          </cell>
          <cell r="I86" t="str">
            <v>SW</v>
          </cell>
          <cell r="J86">
            <v>2794531</v>
          </cell>
          <cell r="K86" t="str">
            <v>Eleanor Gatrell</v>
          </cell>
          <cell r="L86" t="str">
            <v>W40</v>
          </cell>
          <cell r="M86">
            <v>2705929</v>
          </cell>
        </row>
        <row r="456">
          <cell r="B456">
            <v>1</v>
          </cell>
          <cell r="C456" t="str">
            <v>B</v>
          </cell>
          <cell r="D456" t="str">
            <v>C</v>
          </cell>
          <cell r="E456" t="str">
            <v>M</v>
          </cell>
          <cell r="F456" t="str">
            <v>W</v>
          </cell>
          <cell r="G456" t="str">
            <v>BB</v>
          </cell>
          <cell r="H456" t="str">
            <v>CC</v>
          </cell>
          <cell r="I456" t="str">
            <v>MM</v>
          </cell>
          <cell r="J456" t="str">
            <v>WW</v>
          </cell>
          <cell r="M456">
            <v>1</v>
          </cell>
          <cell r="N456" t="str">
            <v>W</v>
          </cell>
          <cell r="O456" t="str">
            <v>B</v>
          </cell>
          <cell r="P456" t="str">
            <v>C</v>
          </cell>
          <cell r="Q456" t="str">
            <v>M</v>
          </cell>
          <cell r="R456" t="str">
            <v>WW</v>
          </cell>
          <cell r="S456" t="str">
            <v>BB</v>
          </cell>
          <cell r="T456" t="str">
            <v>CC</v>
          </cell>
          <cell r="U456" t="str">
            <v>MM</v>
          </cell>
        </row>
        <row r="457">
          <cell r="B457">
            <v>2</v>
          </cell>
          <cell r="C457" t="str">
            <v>W</v>
          </cell>
          <cell r="D457" t="str">
            <v>M</v>
          </cell>
          <cell r="E457" t="str">
            <v>B</v>
          </cell>
          <cell r="F457" t="str">
            <v>C</v>
          </cell>
          <cell r="G457" t="str">
            <v>WW</v>
          </cell>
          <cell r="H457" t="str">
            <v>MM</v>
          </cell>
          <cell r="I457" t="str">
            <v>BB</v>
          </cell>
          <cell r="J457" t="str">
            <v>CC</v>
          </cell>
          <cell r="M457">
            <v>2</v>
          </cell>
          <cell r="N457" t="str">
            <v>C</v>
          </cell>
          <cell r="O457" t="str">
            <v>B</v>
          </cell>
          <cell r="P457" t="str">
            <v>M</v>
          </cell>
          <cell r="Q457" t="str">
            <v>W</v>
          </cell>
          <cell r="R457" t="str">
            <v>CC</v>
          </cell>
          <cell r="S457" t="str">
            <v>BB</v>
          </cell>
          <cell r="T457" t="str">
            <v>MM</v>
          </cell>
          <cell r="U457" t="str">
            <v>WW</v>
          </cell>
        </row>
        <row r="458">
          <cell r="B458">
            <v>3</v>
          </cell>
          <cell r="C458" t="str">
            <v>C</v>
          </cell>
          <cell r="D458" t="str">
            <v>M</v>
          </cell>
          <cell r="E458" t="str">
            <v>B</v>
          </cell>
          <cell r="F458" t="str">
            <v>W</v>
          </cell>
          <cell r="G458" t="str">
            <v>CC</v>
          </cell>
          <cell r="H458" t="str">
            <v>MM</v>
          </cell>
          <cell r="I458" t="str">
            <v>BB</v>
          </cell>
          <cell r="J458" t="str">
            <v>WW</v>
          </cell>
          <cell r="M458">
            <v>3</v>
          </cell>
          <cell r="N458" t="str">
            <v>B</v>
          </cell>
          <cell r="O458" t="str">
            <v>W</v>
          </cell>
          <cell r="P458" t="str">
            <v>M</v>
          </cell>
          <cell r="Q458" t="str">
            <v>C</v>
          </cell>
          <cell r="R458" t="str">
            <v>BB</v>
          </cell>
          <cell r="S458" t="str">
            <v>WW</v>
          </cell>
          <cell r="T458" t="str">
            <v>MM</v>
          </cell>
          <cell r="U458" t="str">
            <v>CC</v>
          </cell>
        </row>
        <row r="459">
          <cell r="B459">
            <v>4</v>
          </cell>
          <cell r="C459" t="str">
            <v>B</v>
          </cell>
          <cell r="D459" t="str">
            <v>W</v>
          </cell>
          <cell r="E459" t="str">
            <v>C</v>
          </cell>
          <cell r="F459" t="str">
            <v>M</v>
          </cell>
          <cell r="G459" t="str">
            <v>BB</v>
          </cell>
          <cell r="H459" t="str">
            <v>WW</v>
          </cell>
          <cell r="I459" t="str">
            <v>CC</v>
          </cell>
          <cell r="J459" t="str">
            <v>MM</v>
          </cell>
          <cell r="M459">
            <v>4</v>
          </cell>
          <cell r="N459" t="str">
            <v>W</v>
          </cell>
          <cell r="O459" t="str">
            <v>C</v>
          </cell>
          <cell r="P459" t="str">
            <v>B</v>
          </cell>
          <cell r="Q459" t="str">
            <v>M</v>
          </cell>
          <cell r="R459" t="str">
            <v>WW</v>
          </cell>
          <cell r="S459" t="str">
            <v>CC</v>
          </cell>
          <cell r="T459" t="str">
            <v>BB</v>
          </cell>
          <cell r="U459" t="str">
            <v>MM</v>
          </cell>
        </row>
        <row r="460">
          <cell r="B460">
            <v>5</v>
          </cell>
          <cell r="C460" t="str">
            <v>M</v>
          </cell>
          <cell r="D460" t="str">
            <v>W</v>
          </cell>
          <cell r="E460" t="str">
            <v>B</v>
          </cell>
          <cell r="F460" t="str">
            <v>C</v>
          </cell>
          <cell r="G460" t="str">
            <v>MM</v>
          </cell>
          <cell r="H460" t="str">
            <v>WW</v>
          </cell>
          <cell r="I460" t="str">
            <v>BB</v>
          </cell>
          <cell r="J460" t="str">
            <v>CC</v>
          </cell>
          <cell r="M460">
            <v>5</v>
          </cell>
          <cell r="N460" t="str">
            <v>W</v>
          </cell>
          <cell r="O460" t="str">
            <v>B</v>
          </cell>
          <cell r="P460" t="str">
            <v>C</v>
          </cell>
          <cell r="Q460" t="str">
            <v>M</v>
          </cell>
          <cell r="R460" t="str">
            <v>WW</v>
          </cell>
          <cell r="S460" t="str">
            <v>BB</v>
          </cell>
          <cell r="T460" t="str">
            <v>CC</v>
          </cell>
          <cell r="U460" t="str">
            <v>MM</v>
          </cell>
        </row>
        <row r="461">
          <cell r="B461">
            <v>1</v>
          </cell>
          <cell r="C461" t="str">
            <v>C</v>
          </cell>
          <cell r="D461" t="str">
            <v>W</v>
          </cell>
          <cell r="E461" t="str">
            <v>B</v>
          </cell>
          <cell r="F461" t="str">
            <v>M</v>
          </cell>
          <cell r="G461" t="str">
            <v>CC</v>
          </cell>
          <cell r="H461" t="str">
            <v>WW</v>
          </cell>
          <cell r="I461" t="str">
            <v>BB</v>
          </cell>
          <cell r="J461" t="str">
            <v>MM</v>
          </cell>
          <cell r="M461">
            <v>1</v>
          </cell>
          <cell r="N461" t="str">
            <v>M</v>
          </cell>
          <cell r="O461" t="str">
            <v>B</v>
          </cell>
          <cell r="P461" t="str">
            <v>W</v>
          </cell>
          <cell r="Q461" t="str">
            <v>C</v>
          </cell>
          <cell r="R461" t="str">
            <v>MM</v>
          </cell>
          <cell r="S461" t="str">
            <v>BB</v>
          </cell>
          <cell r="T461" t="str">
            <v>WW</v>
          </cell>
          <cell r="U461" t="str">
            <v>CC</v>
          </cell>
        </row>
        <row r="462">
          <cell r="B462">
            <v>2</v>
          </cell>
          <cell r="C462" t="str">
            <v>M</v>
          </cell>
          <cell r="D462" t="str">
            <v>W</v>
          </cell>
          <cell r="E462" t="str">
            <v>B</v>
          </cell>
          <cell r="F462" t="str">
            <v>C</v>
          </cell>
          <cell r="G462" t="str">
            <v>MM</v>
          </cell>
          <cell r="H462" t="str">
            <v>WW</v>
          </cell>
          <cell r="I462" t="str">
            <v>BB</v>
          </cell>
          <cell r="J462" t="str">
            <v>CC</v>
          </cell>
          <cell r="M462">
            <v>2</v>
          </cell>
          <cell r="N462" t="str">
            <v>W</v>
          </cell>
          <cell r="O462" t="str">
            <v>B</v>
          </cell>
          <cell r="P462" t="str">
            <v>C</v>
          </cell>
          <cell r="Q462" t="str">
            <v>M</v>
          </cell>
          <cell r="R462" t="str">
            <v>WW</v>
          </cell>
          <cell r="S462" t="str">
            <v>BB</v>
          </cell>
          <cell r="T462" t="str">
            <v>CC</v>
          </cell>
          <cell r="U462" t="str">
            <v>MM</v>
          </cell>
        </row>
        <row r="463">
          <cell r="B463">
            <v>3</v>
          </cell>
          <cell r="C463" t="str">
            <v>W</v>
          </cell>
          <cell r="D463" t="str">
            <v>M</v>
          </cell>
          <cell r="E463" t="str">
            <v>B</v>
          </cell>
          <cell r="F463" t="str">
            <v>C</v>
          </cell>
          <cell r="G463" t="str">
            <v>WW</v>
          </cell>
          <cell r="H463" t="str">
            <v>MM</v>
          </cell>
          <cell r="I463" t="str">
            <v>BB</v>
          </cell>
          <cell r="J463" t="str">
            <v>CC</v>
          </cell>
          <cell r="M463">
            <v>3</v>
          </cell>
          <cell r="N463" t="str">
            <v>C</v>
          </cell>
          <cell r="O463" t="str">
            <v>W</v>
          </cell>
          <cell r="P463" t="str">
            <v>M</v>
          </cell>
          <cell r="Q463" t="str">
            <v>B</v>
          </cell>
          <cell r="R463" t="str">
            <v>CC</v>
          </cell>
          <cell r="S463" t="str">
            <v>WW</v>
          </cell>
          <cell r="T463" t="str">
            <v>MM</v>
          </cell>
          <cell r="U463" t="str">
            <v>BB</v>
          </cell>
        </row>
        <row r="464">
          <cell r="B464">
            <v>4</v>
          </cell>
          <cell r="C464" t="str">
            <v>C</v>
          </cell>
          <cell r="D464" t="str">
            <v>W</v>
          </cell>
          <cell r="E464" t="str">
            <v>M</v>
          </cell>
          <cell r="F464" t="str">
            <v>B</v>
          </cell>
          <cell r="G464" t="str">
            <v>CC</v>
          </cell>
          <cell r="H464" t="str">
            <v>WW</v>
          </cell>
          <cell r="I464" t="str">
            <v>MM</v>
          </cell>
          <cell r="J464" t="str">
            <v>BB</v>
          </cell>
          <cell r="M464">
            <v>4</v>
          </cell>
          <cell r="N464" t="str">
            <v>B</v>
          </cell>
          <cell r="O464" t="str">
            <v>W</v>
          </cell>
          <cell r="P464" t="str">
            <v>M</v>
          </cell>
          <cell r="Q464" t="str">
            <v>C</v>
          </cell>
          <cell r="R464" t="str">
            <v>BB</v>
          </cell>
          <cell r="S464" t="str">
            <v>WW</v>
          </cell>
          <cell r="T464" t="str">
            <v>MM</v>
          </cell>
          <cell r="U464" t="str">
            <v>CC</v>
          </cell>
        </row>
        <row r="465">
          <cell r="B465">
            <v>5</v>
          </cell>
          <cell r="C465" t="str">
            <v>B</v>
          </cell>
          <cell r="D465" t="str">
            <v>M</v>
          </cell>
          <cell r="E465" t="str">
            <v>W</v>
          </cell>
          <cell r="F465" t="str">
            <v>C</v>
          </cell>
          <cell r="G465" t="str">
            <v>BB</v>
          </cell>
          <cell r="H465" t="str">
            <v>MM</v>
          </cell>
          <cell r="I465" t="str">
            <v>WW</v>
          </cell>
          <cell r="J465" t="str">
            <v>CC</v>
          </cell>
          <cell r="M465">
            <v>5</v>
          </cell>
          <cell r="N465" t="str">
            <v>M</v>
          </cell>
          <cell r="O465" t="str">
            <v>W</v>
          </cell>
          <cell r="P465" t="str">
            <v>B</v>
          </cell>
          <cell r="Q465" t="str">
            <v>C</v>
          </cell>
          <cell r="R465" t="str">
            <v>MM</v>
          </cell>
          <cell r="S465" t="str">
            <v>WW</v>
          </cell>
          <cell r="T465" t="str">
            <v>BB</v>
          </cell>
          <cell r="U465" t="str">
            <v>CC</v>
          </cell>
        </row>
        <row r="466">
          <cell r="B466">
            <v>1</v>
          </cell>
          <cell r="C466" t="str">
            <v>B</v>
          </cell>
          <cell r="D466" t="str">
            <v>M</v>
          </cell>
          <cell r="E466" t="str">
            <v>C</v>
          </cell>
          <cell r="F466" t="str">
            <v>W</v>
          </cell>
          <cell r="G466" t="str">
            <v>BB</v>
          </cell>
          <cell r="H466" t="str">
            <v>MM</v>
          </cell>
          <cell r="I466" t="str">
            <v>CC</v>
          </cell>
          <cell r="J466" t="str">
            <v>WW</v>
          </cell>
          <cell r="M466">
            <v>1</v>
          </cell>
          <cell r="N466" t="str">
            <v>W</v>
          </cell>
          <cell r="O466" t="str">
            <v>B</v>
          </cell>
          <cell r="P466" t="str">
            <v>M</v>
          </cell>
          <cell r="Q466" t="str">
            <v>C</v>
          </cell>
          <cell r="R466" t="str">
            <v>WW</v>
          </cell>
          <cell r="S466" t="str">
            <v>BB</v>
          </cell>
          <cell r="T466" t="str">
            <v>MM</v>
          </cell>
          <cell r="U466" t="str">
            <v>CC</v>
          </cell>
        </row>
        <row r="467">
          <cell r="B467">
            <v>2</v>
          </cell>
          <cell r="C467" t="str">
            <v>C</v>
          </cell>
          <cell r="D467" t="str">
            <v>B</v>
          </cell>
          <cell r="E467" t="str">
            <v>M</v>
          </cell>
          <cell r="F467" t="str">
            <v>W</v>
          </cell>
          <cell r="G467" t="str">
            <v>CC</v>
          </cell>
          <cell r="H467" t="str">
            <v>BB</v>
          </cell>
          <cell r="I467" t="str">
            <v>MM</v>
          </cell>
          <cell r="J467" t="str">
            <v>WW</v>
          </cell>
          <cell r="M467">
            <v>2</v>
          </cell>
          <cell r="N467" t="str">
            <v>B</v>
          </cell>
          <cell r="O467" t="str">
            <v>W</v>
          </cell>
          <cell r="P467" t="str">
            <v>C</v>
          </cell>
          <cell r="Q467" t="str">
            <v>M</v>
          </cell>
          <cell r="R467" t="str">
            <v>BB</v>
          </cell>
          <cell r="S467" t="str">
            <v>WW</v>
          </cell>
          <cell r="T467" t="str">
            <v>CC</v>
          </cell>
          <cell r="U467" t="str">
            <v>MM</v>
          </cell>
        </row>
        <row r="468">
          <cell r="B468">
            <v>3</v>
          </cell>
          <cell r="C468" t="str">
            <v>W</v>
          </cell>
          <cell r="D468" t="str">
            <v>B</v>
          </cell>
          <cell r="E468" t="str">
            <v>M</v>
          </cell>
          <cell r="F468" t="str">
            <v>C</v>
          </cell>
          <cell r="G468" t="str">
            <v>WW</v>
          </cell>
          <cell r="H468" t="str">
            <v>BB</v>
          </cell>
          <cell r="I468" t="str">
            <v>MM</v>
          </cell>
          <cell r="J468" t="str">
            <v>CC</v>
          </cell>
          <cell r="M468">
            <v>3</v>
          </cell>
          <cell r="N468" t="str">
            <v>C</v>
          </cell>
          <cell r="O468" t="str">
            <v>M</v>
          </cell>
          <cell r="P468" t="str">
            <v>W</v>
          </cell>
          <cell r="Q468" t="str">
            <v>B</v>
          </cell>
          <cell r="R468" t="str">
            <v>CC</v>
          </cell>
          <cell r="S468" t="str">
            <v>MM</v>
          </cell>
          <cell r="T468" t="str">
            <v>WW</v>
          </cell>
          <cell r="U468" t="str">
            <v>BB</v>
          </cell>
        </row>
        <row r="469">
          <cell r="B469">
            <v>4</v>
          </cell>
          <cell r="C469" t="str">
            <v>M</v>
          </cell>
          <cell r="D469" t="str">
            <v>C</v>
          </cell>
          <cell r="E469" t="str">
            <v>W</v>
          </cell>
          <cell r="F469" t="str">
            <v>B</v>
          </cell>
          <cell r="G469" t="str">
            <v>MM</v>
          </cell>
          <cell r="H469" t="str">
            <v>CC</v>
          </cell>
          <cell r="I469" t="str">
            <v>WW</v>
          </cell>
          <cell r="J469" t="str">
            <v>BB</v>
          </cell>
          <cell r="M469">
            <v>4</v>
          </cell>
          <cell r="N469" t="str">
            <v>M</v>
          </cell>
          <cell r="O469" t="str">
            <v>W</v>
          </cell>
          <cell r="P469" t="str">
            <v>C</v>
          </cell>
          <cell r="Q469" t="str">
            <v>B</v>
          </cell>
          <cell r="R469" t="str">
            <v>MM</v>
          </cell>
          <cell r="S469" t="str">
            <v>WW</v>
          </cell>
          <cell r="T469" t="str">
            <v>CC</v>
          </cell>
          <cell r="U469" t="str">
            <v>BB</v>
          </cell>
        </row>
        <row r="470">
          <cell r="B470">
            <v>5</v>
          </cell>
          <cell r="C470" t="str">
            <v>B</v>
          </cell>
          <cell r="D470" t="str">
            <v>C</v>
          </cell>
          <cell r="E470" t="str">
            <v>M</v>
          </cell>
          <cell r="F470" t="str">
            <v>W</v>
          </cell>
          <cell r="G470" t="str">
            <v>BB</v>
          </cell>
          <cell r="H470" t="str">
            <v>CC</v>
          </cell>
          <cell r="I470" t="str">
            <v>MM</v>
          </cell>
          <cell r="J470" t="str">
            <v>WW</v>
          </cell>
          <cell r="M470">
            <v>5</v>
          </cell>
          <cell r="N470" t="str">
            <v>W</v>
          </cell>
          <cell r="O470" t="str">
            <v>M</v>
          </cell>
          <cell r="P470" t="str">
            <v>B</v>
          </cell>
          <cell r="Q470" t="str">
            <v>C</v>
          </cell>
          <cell r="R470" t="str">
            <v>WW</v>
          </cell>
          <cell r="S470" t="str">
            <v>MM</v>
          </cell>
          <cell r="T470" t="str">
            <v>BB</v>
          </cell>
          <cell r="U470" t="str">
            <v>CC</v>
          </cell>
        </row>
        <row r="471">
          <cell r="B471">
            <v>1</v>
          </cell>
          <cell r="C471" t="str">
            <v>M</v>
          </cell>
          <cell r="D471" t="str">
            <v>B</v>
          </cell>
          <cell r="E471" t="str">
            <v>W</v>
          </cell>
          <cell r="F471" t="str">
            <v>C</v>
          </cell>
          <cell r="G471" t="str">
            <v>MM</v>
          </cell>
          <cell r="H471" t="str">
            <v>BB</v>
          </cell>
          <cell r="I471" t="str">
            <v>WW</v>
          </cell>
          <cell r="J471" t="str">
            <v>CC</v>
          </cell>
          <cell r="M471">
            <v>1</v>
          </cell>
          <cell r="N471" t="str">
            <v>M</v>
          </cell>
          <cell r="O471" t="str">
            <v>C</v>
          </cell>
          <cell r="P471" t="str">
            <v>B</v>
          </cell>
          <cell r="Q471" t="str">
            <v>W</v>
          </cell>
          <cell r="R471" t="str">
            <v>MM</v>
          </cell>
          <cell r="S471" t="str">
            <v>CC</v>
          </cell>
          <cell r="T471" t="str">
            <v>BB</v>
          </cell>
          <cell r="U471" t="str">
            <v>WW</v>
          </cell>
        </row>
        <row r="472">
          <cell r="B472">
            <v>2</v>
          </cell>
          <cell r="C472" t="str">
            <v>B</v>
          </cell>
          <cell r="D472" t="str">
            <v>C</v>
          </cell>
          <cell r="E472" t="str">
            <v>W</v>
          </cell>
          <cell r="F472" t="str">
            <v>M</v>
          </cell>
          <cell r="G472" t="str">
            <v>BB</v>
          </cell>
          <cell r="H472" t="str">
            <v>CC</v>
          </cell>
          <cell r="I472" t="str">
            <v>WW</v>
          </cell>
          <cell r="J472" t="str">
            <v>MM</v>
          </cell>
          <cell r="M472">
            <v>2</v>
          </cell>
          <cell r="N472" t="str">
            <v>B</v>
          </cell>
          <cell r="O472" t="str">
            <v>C</v>
          </cell>
          <cell r="P472" t="str">
            <v>M</v>
          </cell>
          <cell r="Q472" t="str">
            <v>W</v>
          </cell>
          <cell r="R472" t="str">
            <v>BB</v>
          </cell>
          <cell r="S472" t="str">
            <v>CC</v>
          </cell>
          <cell r="T472" t="str">
            <v>MM</v>
          </cell>
          <cell r="U472" t="str">
            <v>WW</v>
          </cell>
        </row>
        <row r="473">
          <cell r="B473">
            <v>3</v>
          </cell>
          <cell r="C473" t="str">
            <v>M</v>
          </cell>
          <cell r="D473" t="str">
            <v>C</v>
          </cell>
          <cell r="E473" t="str">
            <v>B</v>
          </cell>
          <cell r="F473" t="str">
            <v>W</v>
          </cell>
          <cell r="G473" t="str">
            <v>MM</v>
          </cell>
          <cell r="H473" t="str">
            <v>CC</v>
          </cell>
          <cell r="I473" t="str">
            <v>BB</v>
          </cell>
          <cell r="J473" t="str">
            <v>WW</v>
          </cell>
          <cell r="M473">
            <v>3</v>
          </cell>
          <cell r="N473" t="str">
            <v>M</v>
          </cell>
          <cell r="O473" t="str">
            <v>B</v>
          </cell>
          <cell r="P473" t="str">
            <v>W</v>
          </cell>
          <cell r="Q473" t="str">
            <v>C</v>
          </cell>
          <cell r="R473" t="str">
            <v>MM</v>
          </cell>
          <cell r="S473" t="str">
            <v>BB</v>
          </cell>
          <cell r="T473" t="str">
            <v>WW</v>
          </cell>
          <cell r="U473" t="str">
            <v>CC</v>
          </cell>
        </row>
        <row r="474">
          <cell r="B474">
            <v>4</v>
          </cell>
          <cell r="C474" t="str">
            <v>W</v>
          </cell>
          <cell r="D474" t="str">
            <v>B</v>
          </cell>
          <cell r="E474" t="str">
            <v>C</v>
          </cell>
          <cell r="F474" t="str">
            <v>M</v>
          </cell>
          <cell r="G474" t="str">
            <v>WW</v>
          </cell>
          <cell r="H474" t="str">
            <v>BB</v>
          </cell>
          <cell r="I474" t="str">
            <v>CC</v>
          </cell>
          <cell r="J474" t="str">
            <v>MM</v>
          </cell>
          <cell r="M474">
            <v>4</v>
          </cell>
          <cell r="N474" t="str">
            <v>M</v>
          </cell>
          <cell r="O474" t="str">
            <v>W</v>
          </cell>
          <cell r="P474" t="str">
            <v>B</v>
          </cell>
          <cell r="Q474" t="str">
            <v>C</v>
          </cell>
          <cell r="R474" t="str">
            <v>MM</v>
          </cell>
          <cell r="S474" t="str">
            <v>WW</v>
          </cell>
          <cell r="T474" t="str">
            <v>BB</v>
          </cell>
          <cell r="U474" t="str">
            <v>CC</v>
          </cell>
        </row>
        <row r="475">
          <cell r="B475">
            <v>5</v>
          </cell>
          <cell r="C475" t="str">
            <v>C</v>
          </cell>
          <cell r="D475" t="str">
            <v>B</v>
          </cell>
          <cell r="E475" t="str">
            <v>M</v>
          </cell>
          <cell r="F475" t="str">
            <v>W</v>
          </cell>
          <cell r="G475" t="str">
            <v>CC</v>
          </cell>
          <cell r="H475" t="str">
            <v>BB</v>
          </cell>
          <cell r="I475" t="str">
            <v>MM</v>
          </cell>
          <cell r="J475" t="str">
            <v>WW</v>
          </cell>
          <cell r="M475">
            <v>5</v>
          </cell>
          <cell r="N475" t="str">
            <v>B</v>
          </cell>
          <cell r="O475" t="str">
            <v>M</v>
          </cell>
          <cell r="P475" t="str">
            <v>C</v>
          </cell>
          <cell r="Q475" t="str">
            <v>W</v>
          </cell>
          <cell r="R475" t="str">
            <v>BB</v>
          </cell>
          <cell r="S475" t="str">
            <v>MM</v>
          </cell>
          <cell r="T475" t="str">
            <v>CC</v>
          </cell>
          <cell r="U475" t="str">
            <v>WW</v>
          </cell>
        </row>
        <row r="476">
          <cell r="B476">
            <v>1</v>
          </cell>
          <cell r="C476" t="str">
            <v>C</v>
          </cell>
          <cell r="D476" t="str">
            <v>B</v>
          </cell>
          <cell r="E476" t="str">
            <v>W</v>
          </cell>
          <cell r="F476" t="str">
            <v>M</v>
          </cell>
          <cell r="G476" t="str">
            <v>CC</v>
          </cell>
          <cell r="H476" t="str">
            <v>BB</v>
          </cell>
          <cell r="I476" t="str">
            <v>WW</v>
          </cell>
          <cell r="J476" t="str">
            <v>MM</v>
          </cell>
          <cell r="M476">
            <v>1</v>
          </cell>
          <cell r="N476" t="str">
            <v>M</v>
          </cell>
          <cell r="O476" t="str">
            <v>W</v>
          </cell>
          <cell r="P476" t="str">
            <v>C</v>
          </cell>
          <cell r="Q476" t="str">
            <v>B</v>
          </cell>
          <cell r="R476" t="str">
            <v>MM</v>
          </cell>
          <cell r="S476" t="str">
            <v>WW</v>
          </cell>
          <cell r="T476" t="str">
            <v>CC</v>
          </cell>
          <cell r="U476" t="str">
            <v>BB</v>
          </cell>
        </row>
        <row r="477">
          <cell r="B477">
            <v>2</v>
          </cell>
          <cell r="C477" t="str">
            <v>M</v>
          </cell>
          <cell r="D477" t="str">
            <v>B</v>
          </cell>
          <cell r="E477" t="str">
            <v>C</v>
          </cell>
          <cell r="F477" t="str">
            <v>W</v>
          </cell>
          <cell r="G477" t="str">
            <v>MM</v>
          </cell>
          <cell r="H477" t="str">
            <v>BB</v>
          </cell>
          <cell r="I477" t="str">
            <v>CC</v>
          </cell>
          <cell r="J477" t="str">
            <v>WW</v>
          </cell>
          <cell r="M477">
            <v>2</v>
          </cell>
          <cell r="N477" t="str">
            <v>W</v>
          </cell>
          <cell r="O477" t="str">
            <v>M</v>
          </cell>
          <cell r="P477" t="str">
            <v>C</v>
          </cell>
          <cell r="Q477" t="str">
            <v>B</v>
          </cell>
          <cell r="R477" t="str">
            <v>WW</v>
          </cell>
          <cell r="S477" t="str">
            <v>MM</v>
          </cell>
          <cell r="T477" t="str">
            <v>CC</v>
          </cell>
          <cell r="U477" t="str">
            <v>BB</v>
          </cell>
        </row>
        <row r="478">
          <cell r="B478">
            <v>3</v>
          </cell>
          <cell r="C478" t="str">
            <v>C</v>
          </cell>
          <cell r="D478" t="str">
            <v>B</v>
          </cell>
          <cell r="E478" t="str">
            <v>M</v>
          </cell>
          <cell r="F478" t="str">
            <v>W</v>
          </cell>
          <cell r="G478" t="str">
            <v>CC</v>
          </cell>
          <cell r="H478" t="str">
            <v>BB</v>
          </cell>
          <cell r="I478" t="str">
            <v>MM</v>
          </cell>
          <cell r="J478" t="str">
            <v>WW</v>
          </cell>
          <cell r="M478">
            <v>3</v>
          </cell>
          <cell r="N478" t="str">
            <v>B</v>
          </cell>
          <cell r="O478" t="str">
            <v>M</v>
          </cell>
          <cell r="P478" t="str">
            <v>W</v>
          </cell>
          <cell r="Q478" t="str">
            <v>C</v>
          </cell>
          <cell r="R478" t="str">
            <v>BB</v>
          </cell>
          <cell r="S478" t="str">
            <v>MM</v>
          </cell>
          <cell r="T478" t="str">
            <v>WW</v>
          </cell>
          <cell r="U478" t="str">
            <v>CC</v>
          </cell>
        </row>
        <row r="479">
          <cell r="B479">
            <v>4</v>
          </cell>
          <cell r="C479" t="str">
            <v>W</v>
          </cell>
          <cell r="D479" t="str">
            <v>M</v>
          </cell>
          <cell r="E479" t="str">
            <v>C</v>
          </cell>
          <cell r="F479" t="str">
            <v>B</v>
          </cell>
          <cell r="G479" t="str">
            <v>WW</v>
          </cell>
          <cell r="H479" t="str">
            <v>MM</v>
          </cell>
          <cell r="I479" t="str">
            <v>CC</v>
          </cell>
          <cell r="J479" t="str">
            <v>BB</v>
          </cell>
          <cell r="M479">
            <v>4</v>
          </cell>
          <cell r="N479" t="str">
            <v>C</v>
          </cell>
          <cell r="O479" t="str">
            <v>M</v>
          </cell>
          <cell r="P479" t="str">
            <v>B</v>
          </cell>
          <cell r="Q479" t="str">
            <v>W</v>
          </cell>
          <cell r="R479" t="str">
            <v>CC</v>
          </cell>
          <cell r="S479" t="str">
            <v>MM</v>
          </cell>
          <cell r="T479" t="str">
            <v>BB</v>
          </cell>
          <cell r="U479" t="str">
            <v>WW</v>
          </cell>
        </row>
        <row r="480">
          <cell r="B480">
            <v>5</v>
          </cell>
          <cell r="C480" t="str">
            <v>C</v>
          </cell>
          <cell r="D480" t="str">
            <v>M</v>
          </cell>
          <cell r="E480" t="str">
            <v>W</v>
          </cell>
          <cell r="F480" t="str">
            <v>B</v>
          </cell>
          <cell r="G480" t="str">
            <v>CC</v>
          </cell>
          <cell r="H480" t="str">
            <v>MM</v>
          </cell>
          <cell r="I480" t="str">
            <v>WW</v>
          </cell>
          <cell r="J480" t="str">
            <v>BB</v>
          </cell>
          <cell r="M480">
            <v>5</v>
          </cell>
          <cell r="N480" t="str">
            <v>M</v>
          </cell>
          <cell r="O480" t="str">
            <v>C</v>
          </cell>
          <cell r="P480" t="str">
            <v>W</v>
          </cell>
          <cell r="Q480" t="str">
            <v>B</v>
          </cell>
          <cell r="R480" t="str">
            <v>MM</v>
          </cell>
          <cell r="S480" t="str">
            <v>CC</v>
          </cell>
          <cell r="T480" t="str">
            <v>WW</v>
          </cell>
          <cell r="U480" t="str">
            <v>BB</v>
          </cell>
        </row>
        <row r="481">
          <cell r="B481">
            <v>1</v>
          </cell>
          <cell r="C481" t="str">
            <v>W</v>
          </cell>
          <cell r="D481" t="str">
            <v>M</v>
          </cell>
          <cell r="E481" t="str">
            <v>C</v>
          </cell>
          <cell r="F481" t="str">
            <v>B</v>
          </cell>
          <cell r="G481" t="str">
            <v>WW</v>
          </cell>
          <cell r="H481" t="str">
            <v>MM</v>
          </cell>
          <cell r="I481" t="str">
            <v>CC</v>
          </cell>
          <cell r="J481" t="str">
            <v>BB</v>
          </cell>
          <cell r="M481">
            <v>1</v>
          </cell>
          <cell r="N481" t="str">
            <v>B</v>
          </cell>
          <cell r="O481" t="str">
            <v>C</v>
          </cell>
          <cell r="P481" t="str">
            <v>W</v>
          </cell>
          <cell r="Q481" t="str">
            <v>M</v>
          </cell>
          <cell r="R481" t="str">
            <v>BB</v>
          </cell>
          <cell r="S481" t="str">
            <v>CC</v>
          </cell>
          <cell r="T481" t="str">
            <v>WW</v>
          </cell>
          <cell r="U481" t="str">
            <v>MM</v>
          </cell>
        </row>
        <row r="482">
          <cell r="B482">
            <v>2</v>
          </cell>
          <cell r="C482" t="str">
            <v>B</v>
          </cell>
          <cell r="D482" t="str">
            <v>M</v>
          </cell>
          <cell r="E482" t="str">
            <v>C</v>
          </cell>
          <cell r="F482" t="str">
            <v>W</v>
          </cell>
          <cell r="G482" t="str">
            <v>BB</v>
          </cell>
          <cell r="H482" t="str">
            <v>MM</v>
          </cell>
          <cell r="I482" t="str">
            <v>CC</v>
          </cell>
          <cell r="J482" t="str">
            <v>WW</v>
          </cell>
          <cell r="M482">
            <v>2</v>
          </cell>
          <cell r="N482" t="str">
            <v>C</v>
          </cell>
          <cell r="O482" t="str">
            <v>B</v>
          </cell>
          <cell r="P482" t="str">
            <v>W</v>
          </cell>
          <cell r="Q482" t="str">
            <v>M</v>
          </cell>
          <cell r="R482" t="str">
            <v>CC</v>
          </cell>
          <cell r="S482" t="str">
            <v>BB</v>
          </cell>
          <cell r="T482" t="str">
            <v>WW</v>
          </cell>
          <cell r="U482" t="str">
            <v>MM</v>
          </cell>
        </row>
        <row r="483">
          <cell r="B483">
            <v>3</v>
          </cell>
          <cell r="C483" t="str">
            <v>M</v>
          </cell>
          <cell r="D483" t="str">
            <v>W</v>
          </cell>
          <cell r="E483" t="str">
            <v>B</v>
          </cell>
          <cell r="F483" t="str">
            <v>C</v>
          </cell>
          <cell r="G483" t="str">
            <v>MM</v>
          </cell>
          <cell r="H483" t="str">
            <v>WW</v>
          </cell>
          <cell r="I483" t="str">
            <v>BB</v>
          </cell>
          <cell r="J483" t="str">
            <v>CC</v>
          </cell>
          <cell r="M483">
            <v>3</v>
          </cell>
          <cell r="N483" t="str">
            <v>M</v>
          </cell>
          <cell r="O483" t="str">
            <v>C</v>
          </cell>
          <cell r="P483" t="str">
            <v>W</v>
          </cell>
          <cell r="Q483" t="str">
            <v>B</v>
          </cell>
          <cell r="R483" t="str">
            <v>MM</v>
          </cell>
          <cell r="S483" t="str">
            <v>CC</v>
          </cell>
          <cell r="T483" t="str">
            <v>WW</v>
          </cell>
          <cell r="U483" t="str">
            <v>BB</v>
          </cell>
        </row>
        <row r="484">
          <cell r="B484">
            <v>4</v>
          </cell>
          <cell r="C484" t="str">
            <v>C</v>
          </cell>
          <cell r="D484" t="str">
            <v>B</v>
          </cell>
          <cell r="E484" t="str">
            <v>W</v>
          </cell>
          <cell r="F484" t="str">
            <v>M</v>
          </cell>
          <cell r="G484" t="str">
            <v>CC</v>
          </cell>
          <cell r="H484" t="str">
            <v>BB</v>
          </cell>
          <cell r="I484" t="str">
            <v>WW</v>
          </cell>
          <cell r="J484" t="str">
            <v>MM</v>
          </cell>
          <cell r="M484">
            <v>4</v>
          </cell>
          <cell r="N484" t="str">
            <v>W</v>
          </cell>
          <cell r="O484" t="str">
            <v>C</v>
          </cell>
          <cell r="P484" t="str">
            <v>M</v>
          </cell>
          <cell r="Q484" t="str">
            <v>B</v>
          </cell>
          <cell r="R484" t="str">
            <v>WW</v>
          </cell>
          <cell r="S484" t="str">
            <v>CC</v>
          </cell>
          <cell r="T484" t="str">
            <v>MM</v>
          </cell>
          <cell r="U484" t="str">
            <v>BB</v>
          </cell>
        </row>
        <row r="485">
          <cell r="B485">
            <v>5</v>
          </cell>
          <cell r="C485" t="str">
            <v>W</v>
          </cell>
          <cell r="D485" t="str">
            <v>B</v>
          </cell>
          <cell r="E485" t="str">
            <v>M</v>
          </cell>
          <cell r="F485" t="str">
            <v>C</v>
          </cell>
          <cell r="G485" t="str">
            <v>WW</v>
          </cell>
          <cell r="H485" t="str">
            <v>BB</v>
          </cell>
          <cell r="I485" t="str">
            <v>MM</v>
          </cell>
          <cell r="J485" t="str">
            <v>CC</v>
          </cell>
          <cell r="M485">
            <v>5</v>
          </cell>
          <cell r="N485" t="str">
            <v>B</v>
          </cell>
          <cell r="O485" t="str">
            <v>W</v>
          </cell>
          <cell r="P485" t="str">
            <v>M</v>
          </cell>
          <cell r="Q485" t="str">
            <v>C</v>
          </cell>
          <cell r="R485" t="str">
            <v>BB</v>
          </cell>
          <cell r="S485" t="str">
            <v>WW</v>
          </cell>
          <cell r="T485" t="str">
            <v>MM</v>
          </cell>
          <cell r="U485" t="str">
            <v>CC</v>
          </cell>
        </row>
        <row r="486">
          <cell r="B486">
            <v>1</v>
          </cell>
          <cell r="C486" t="str">
            <v>W</v>
          </cell>
          <cell r="D486" t="str">
            <v>C</v>
          </cell>
          <cell r="E486" t="str">
            <v>B</v>
          </cell>
          <cell r="F486" t="str">
            <v>M</v>
          </cell>
          <cell r="G486" t="str">
            <v>WW</v>
          </cell>
          <cell r="H486" t="str">
            <v>CC</v>
          </cell>
          <cell r="I486" t="str">
            <v>BB</v>
          </cell>
          <cell r="J486" t="str">
            <v>MM</v>
          </cell>
          <cell r="M486">
            <v>1</v>
          </cell>
          <cell r="N486" t="str">
            <v>C</v>
          </cell>
          <cell r="O486" t="str">
            <v>B</v>
          </cell>
          <cell r="P486" t="str">
            <v>M</v>
          </cell>
          <cell r="Q486" t="str">
            <v>W</v>
          </cell>
          <cell r="R486" t="str">
            <v>CC</v>
          </cell>
          <cell r="S486" t="str">
            <v>BB</v>
          </cell>
          <cell r="T486" t="str">
            <v>MM</v>
          </cell>
          <cell r="U486" t="str">
            <v>WW</v>
          </cell>
        </row>
        <row r="487">
          <cell r="B487">
            <v>2</v>
          </cell>
          <cell r="C487" t="str">
            <v>C</v>
          </cell>
          <cell r="D487" t="str">
            <v>B</v>
          </cell>
          <cell r="E487" t="str">
            <v>W</v>
          </cell>
          <cell r="F487" t="str">
            <v>M</v>
          </cell>
          <cell r="G487" t="str">
            <v>CC</v>
          </cell>
          <cell r="H487" t="str">
            <v>BB</v>
          </cell>
          <cell r="I487" t="str">
            <v>WW</v>
          </cell>
          <cell r="J487" t="str">
            <v>MM</v>
          </cell>
          <cell r="M487">
            <v>2</v>
          </cell>
          <cell r="N487" t="str">
            <v>M</v>
          </cell>
          <cell r="O487" t="str">
            <v>B</v>
          </cell>
          <cell r="P487" t="str">
            <v>C</v>
          </cell>
          <cell r="Q487" t="str">
            <v>W</v>
          </cell>
          <cell r="R487" t="str">
            <v>MM</v>
          </cell>
          <cell r="S487" t="str">
            <v>BB</v>
          </cell>
          <cell r="T487" t="str">
            <v>CC</v>
          </cell>
          <cell r="U487" t="str">
            <v>WW</v>
          </cell>
        </row>
        <row r="488">
          <cell r="B488">
            <v>3</v>
          </cell>
          <cell r="C488" t="str">
            <v>B</v>
          </cell>
          <cell r="D488" t="str">
            <v>M</v>
          </cell>
          <cell r="E488" t="str">
            <v>C</v>
          </cell>
          <cell r="F488" t="str">
            <v>W</v>
          </cell>
          <cell r="G488" t="str">
            <v>BB</v>
          </cell>
          <cell r="H488" t="str">
            <v>MM</v>
          </cell>
          <cell r="I488" t="str">
            <v>CC</v>
          </cell>
          <cell r="J488" t="str">
            <v>WW</v>
          </cell>
          <cell r="M488">
            <v>3</v>
          </cell>
          <cell r="N488" t="str">
            <v>W</v>
          </cell>
          <cell r="O488" t="str">
            <v>M</v>
          </cell>
          <cell r="P488" t="str">
            <v>B</v>
          </cell>
          <cell r="Q488" t="str">
            <v>C</v>
          </cell>
          <cell r="R488" t="str">
            <v>WW</v>
          </cell>
          <cell r="S488" t="str">
            <v>MM</v>
          </cell>
          <cell r="T488" t="str">
            <v>BB</v>
          </cell>
          <cell r="U488" t="str">
            <v>CC</v>
          </cell>
        </row>
        <row r="489">
          <cell r="B489">
            <v>4</v>
          </cell>
          <cell r="C489" t="str">
            <v>M</v>
          </cell>
          <cell r="D489" t="str">
            <v>W</v>
          </cell>
          <cell r="E489" t="str">
            <v>B</v>
          </cell>
          <cell r="F489" t="str">
            <v>C</v>
          </cell>
          <cell r="G489" t="str">
            <v>MM</v>
          </cell>
          <cell r="H489" t="str">
            <v>WW</v>
          </cell>
          <cell r="I489" t="str">
            <v>BB</v>
          </cell>
          <cell r="J489" t="str">
            <v>CC</v>
          </cell>
          <cell r="M489">
            <v>4</v>
          </cell>
          <cell r="N489" t="str">
            <v>C</v>
          </cell>
          <cell r="O489" t="str">
            <v>W</v>
          </cell>
          <cell r="P489" t="str">
            <v>M</v>
          </cell>
          <cell r="Q489" t="str">
            <v>B</v>
          </cell>
          <cell r="R489" t="str">
            <v>CC</v>
          </cell>
          <cell r="S489" t="str">
            <v>WW</v>
          </cell>
          <cell r="T489" t="str">
            <v>MM</v>
          </cell>
          <cell r="U489" t="str">
            <v>BB</v>
          </cell>
        </row>
        <row r="490">
          <cell r="B490">
            <v>5</v>
          </cell>
          <cell r="C490" t="str">
            <v>W</v>
          </cell>
          <cell r="D490" t="str">
            <v>M</v>
          </cell>
          <cell r="E490" t="str">
            <v>C</v>
          </cell>
          <cell r="F490" t="str">
            <v>B</v>
          </cell>
          <cell r="G490" t="str">
            <v>WW</v>
          </cell>
          <cell r="H490" t="str">
            <v>MM</v>
          </cell>
          <cell r="I490" t="str">
            <v>CC</v>
          </cell>
          <cell r="J490" t="str">
            <v>BB</v>
          </cell>
          <cell r="M490">
            <v>5</v>
          </cell>
          <cell r="N490" t="str">
            <v>C</v>
          </cell>
          <cell r="O490" t="str">
            <v>M</v>
          </cell>
          <cell r="P490" t="str">
            <v>B</v>
          </cell>
          <cell r="Q490" t="str">
            <v>W</v>
          </cell>
          <cell r="R490" t="str">
            <v>CC</v>
          </cell>
          <cell r="S490" t="str">
            <v>MM</v>
          </cell>
          <cell r="T490" t="str">
            <v>BB</v>
          </cell>
          <cell r="U490" t="str">
            <v>WW</v>
          </cell>
        </row>
        <row r="491">
          <cell r="B491">
            <v>1</v>
          </cell>
          <cell r="C491" t="str">
            <v>M</v>
          </cell>
          <cell r="D491" t="str">
            <v>B</v>
          </cell>
          <cell r="E491" t="str">
            <v>C</v>
          </cell>
          <cell r="F491" t="str">
            <v>W</v>
          </cell>
          <cell r="G491" t="str">
            <v>MM</v>
          </cell>
          <cell r="H491" t="str">
            <v>BB</v>
          </cell>
          <cell r="I491" t="str">
            <v>CC</v>
          </cell>
          <cell r="J491" t="str">
            <v>WW</v>
          </cell>
          <cell r="M491">
            <v>1</v>
          </cell>
          <cell r="N491" t="str">
            <v>C</v>
          </cell>
          <cell r="O491" t="str">
            <v>W</v>
          </cell>
          <cell r="P491" t="str">
            <v>M</v>
          </cell>
          <cell r="Q491" t="str">
            <v>B</v>
          </cell>
          <cell r="R491" t="str">
            <v>CC</v>
          </cell>
          <cell r="S491" t="str">
            <v>WW</v>
          </cell>
          <cell r="T491" t="str">
            <v>MM</v>
          </cell>
          <cell r="U491" t="str">
            <v>BB</v>
          </cell>
        </row>
        <row r="492">
          <cell r="B492">
            <v>2</v>
          </cell>
          <cell r="C492" t="str">
            <v>W</v>
          </cell>
          <cell r="D492" t="str">
            <v>C</v>
          </cell>
          <cell r="E492" t="str">
            <v>M</v>
          </cell>
          <cell r="F492" t="str">
            <v>B</v>
          </cell>
          <cell r="G492" t="str">
            <v>WW</v>
          </cell>
          <cell r="H492" t="str">
            <v>CC</v>
          </cell>
          <cell r="I492" t="str">
            <v>MM</v>
          </cell>
          <cell r="J492" t="str">
            <v>BB</v>
          </cell>
          <cell r="M492">
            <v>2</v>
          </cell>
          <cell r="N492" t="str">
            <v>M</v>
          </cell>
          <cell r="O492" t="str">
            <v>W</v>
          </cell>
          <cell r="P492" t="str">
            <v>C</v>
          </cell>
          <cell r="Q492" t="str">
            <v>B</v>
          </cell>
          <cell r="R492" t="str">
            <v>MM</v>
          </cell>
          <cell r="S492" t="str">
            <v>WW</v>
          </cell>
          <cell r="T492" t="str">
            <v>CC</v>
          </cell>
          <cell r="U492" t="str">
            <v>BB</v>
          </cell>
        </row>
        <row r="493">
          <cell r="B493">
            <v>3</v>
          </cell>
          <cell r="C493" t="str">
            <v>B</v>
          </cell>
          <cell r="D493" t="str">
            <v>W</v>
          </cell>
          <cell r="E493" t="str">
            <v>C</v>
          </cell>
          <cell r="F493" t="str">
            <v>M</v>
          </cell>
          <cell r="G493" t="str">
            <v>BB</v>
          </cell>
          <cell r="H493" t="str">
            <v>WW</v>
          </cell>
          <cell r="I493" t="str">
            <v>CC</v>
          </cell>
          <cell r="J493" t="str">
            <v>MM</v>
          </cell>
          <cell r="M493">
            <v>3</v>
          </cell>
          <cell r="N493" t="str">
            <v>W</v>
          </cell>
          <cell r="O493" t="str">
            <v>B</v>
          </cell>
          <cell r="P493" t="str">
            <v>M</v>
          </cell>
          <cell r="Q493" t="str">
            <v>C</v>
          </cell>
          <cell r="R493" t="str">
            <v>WW</v>
          </cell>
          <cell r="S493" t="str">
            <v>BB</v>
          </cell>
          <cell r="T493" t="str">
            <v>MM</v>
          </cell>
          <cell r="U493" t="str">
            <v>CC</v>
          </cell>
        </row>
        <row r="494">
          <cell r="B494">
            <v>4</v>
          </cell>
          <cell r="C494" t="str">
            <v>B</v>
          </cell>
          <cell r="D494" t="str">
            <v>M</v>
          </cell>
          <cell r="E494" t="str">
            <v>C</v>
          </cell>
          <cell r="F494" t="str">
            <v>W</v>
          </cell>
          <cell r="G494" t="str">
            <v>BB</v>
          </cell>
          <cell r="H494" t="str">
            <v>MM</v>
          </cell>
          <cell r="I494" t="str">
            <v>CC</v>
          </cell>
          <cell r="J494" t="str">
            <v>WW</v>
          </cell>
          <cell r="M494">
            <v>4</v>
          </cell>
          <cell r="N494" t="str">
            <v>B</v>
          </cell>
          <cell r="O494" t="str">
            <v>C</v>
          </cell>
          <cell r="P494" t="str">
            <v>M</v>
          </cell>
          <cell r="Q494" t="str">
            <v>W</v>
          </cell>
          <cell r="R494" t="str">
            <v>BB</v>
          </cell>
          <cell r="S494" t="str">
            <v>CC</v>
          </cell>
          <cell r="T494" t="str">
            <v>MM</v>
          </cell>
          <cell r="U494" t="str">
            <v>WW</v>
          </cell>
        </row>
        <row r="495">
          <cell r="B495">
            <v>5</v>
          </cell>
          <cell r="C495" t="str">
            <v>M</v>
          </cell>
          <cell r="D495" t="str">
            <v>B</v>
          </cell>
          <cell r="E495" t="str">
            <v>C</v>
          </cell>
          <cell r="F495" t="str">
            <v>W</v>
          </cell>
          <cell r="G495" t="str">
            <v>MM</v>
          </cell>
          <cell r="H495" t="str">
            <v>BB</v>
          </cell>
          <cell r="I495" t="str">
            <v>CC</v>
          </cell>
          <cell r="J495" t="str">
            <v>WW</v>
          </cell>
          <cell r="M495">
            <v>5</v>
          </cell>
          <cell r="N495" t="str">
            <v>C</v>
          </cell>
          <cell r="O495" t="str">
            <v>W</v>
          </cell>
          <cell r="P495" t="str">
            <v>B</v>
          </cell>
          <cell r="Q495" t="str">
            <v>M</v>
          </cell>
          <cell r="R495" t="str">
            <v>CC</v>
          </cell>
          <cell r="S495" t="str">
            <v>WW</v>
          </cell>
          <cell r="T495" t="str">
            <v>BB</v>
          </cell>
          <cell r="U495" t="str">
            <v>MM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 Hewes" refreshedDate="43667.707726273147" createdVersion="6" refreshedVersion="6" minRefreshableVersion="3" recordCount="8" xr:uid="{A2378C23-1512-4C34-AFE8-80B4BB7B4010}">
  <cacheSource type="worksheet">
    <worksheetSource ref="B7:F15" sheet="Declarations"/>
  </cacheSource>
  <cacheFields count="5">
    <cacheField name="County" numFmtId="0">
      <sharedItems count="9">
        <s v="Bucks"/>
        <s v="Essex"/>
        <s v="Hants"/>
        <s v="Kent"/>
        <s v="Middlesex"/>
        <s v="Herts"/>
        <s v="Surrey"/>
        <s v="Sussex"/>
        <s v="Oxford" u="1"/>
      </sharedItems>
    </cacheField>
    <cacheField name="Ref" numFmtId="0">
      <sharedItems containsSemiMixedTypes="0" containsString="0" containsNumber="1" containsInteger="1" minValue="2" maxValue="9"/>
    </cacheField>
    <cacheField name="Men" numFmtId="0">
      <sharedItems containsSemiMixedTypes="0" containsString="0" containsNumber="1" minValue="151" maxValue="306"/>
    </cacheField>
    <cacheField name="Women" numFmtId="0">
      <sharedItems containsSemiMixedTypes="0" containsString="0" containsNumber="1" minValue="160" maxValue="381"/>
    </cacheField>
    <cacheField name="Total" numFmtId="0">
      <sharedItems containsSemiMixedTypes="0" containsString="0" containsNumber="1" minValue="344" maxValue="68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 Hewes" refreshedDate="43667.751327893522" createdVersion="6" refreshedVersion="6" minRefreshableVersion="3" recordCount="8" xr:uid="{5BC609F4-A5E5-46F8-8A4B-A8AA5AE627AC}">
  <cacheSource type="worksheet">
    <worksheetSource ref="A7:F15" sheet="Declarations"/>
  </cacheSource>
  <cacheFields count="6">
    <cacheField name="Letter" numFmtId="0">
      <sharedItems/>
    </cacheField>
    <cacheField name="County" numFmtId="0">
      <sharedItems count="9">
        <s v="Bucks"/>
        <s v="Essex"/>
        <s v="Hants"/>
        <s v="Kent"/>
        <s v="Middlesex"/>
        <s v="Herts"/>
        <s v="Surrey"/>
        <s v="Sussex"/>
        <s v="Oxford" u="1"/>
      </sharedItems>
    </cacheField>
    <cacheField name="Ref" numFmtId="0">
      <sharedItems containsSemiMixedTypes="0" containsString="0" containsNumber="1" containsInteger="1" minValue="2" maxValue="9"/>
    </cacheField>
    <cacheField name="Men" numFmtId="0">
      <sharedItems containsSemiMixedTypes="0" containsString="0" containsNumber="1" minValue="165" maxValue="366"/>
    </cacheField>
    <cacheField name="Women" numFmtId="0">
      <sharedItems containsSemiMixedTypes="0" containsString="0" containsNumber="1" minValue="160" maxValue="381"/>
    </cacheField>
    <cacheField name="Total" numFmtId="0">
      <sharedItems containsSemiMixedTypes="0" containsString="0" containsNumber="1" minValue="358" maxValue="7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x v="0"/>
    <n v="2"/>
    <n v="151"/>
    <n v="193"/>
    <n v="344"/>
  </r>
  <r>
    <x v="1"/>
    <n v="3"/>
    <n v="306"/>
    <n v="381"/>
    <n v="687"/>
  </r>
  <r>
    <x v="2"/>
    <n v="4"/>
    <n v="229.5"/>
    <n v="297"/>
    <n v="526.5"/>
  </r>
  <r>
    <x v="3"/>
    <n v="5"/>
    <n v="247"/>
    <n v="297"/>
    <n v="544"/>
  </r>
  <r>
    <x v="4"/>
    <n v="6"/>
    <n v="244.5"/>
    <n v="249.5"/>
    <n v="494"/>
  </r>
  <r>
    <x v="5"/>
    <n v="7"/>
    <n v="194"/>
    <n v="160"/>
    <n v="354"/>
  </r>
  <r>
    <x v="6"/>
    <n v="8"/>
    <n v="220"/>
    <n v="304.5"/>
    <n v="524.5"/>
  </r>
  <r>
    <x v="7"/>
    <n v="9"/>
    <n v="280"/>
    <n v="364"/>
    <n v="64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s v="B"/>
    <x v="0"/>
    <n v="2"/>
    <n v="165"/>
    <n v="193"/>
    <n v="358"/>
  </r>
  <r>
    <s v="E"/>
    <x v="1"/>
    <n v="3"/>
    <n v="366"/>
    <n v="381"/>
    <n v="747"/>
  </r>
  <r>
    <s v="H"/>
    <x v="2"/>
    <n v="4"/>
    <n v="268.5"/>
    <n v="297"/>
    <n v="565.5"/>
  </r>
  <r>
    <s v="K"/>
    <x v="3"/>
    <n v="5"/>
    <n v="303"/>
    <n v="297"/>
    <n v="600"/>
  </r>
  <r>
    <s v="M"/>
    <x v="4"/>
    <n v="6"/>
    <n v="272.5"/>
    <n v="249.5"/>
    <n v="522"/>
  </r>
  <r>
    <s v="R"/>
    <x v="5"/>
    <n v="7"/>
    <n v="232"/>
    <n v="160"/>
    <n v="392"/>
  </r>
  <r>
    <s v="S"/>
    <x v="6"/>
    <n v="8"/>
    <n v="272"/>
    <n v="304.5"/>
    <n v="576.5"/>
  </r>
  <r>
    <s v="X"/>
    <x v="7"/>
    <n v="9"/>
    <n v="327"/>
    <n v="364"/>
    <n v="69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E24A6E-5EBF-4566-BA30-3387C53D0F9F}" name="PivotTable5" cacheId="1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K7:L15" firstHeaderRow="1" firstDataRow="1" firstDataCol="1"/>
  <pivotFields count="6">
    <pivotField showAll="0"/>
    <pivotField axis="axisRow" showAll="0" sortType="descending">
      <items count="10">
        <item x="1"/>
        <item x="2"/>
        <item x="5"/>
        <item x="3"/>
        <item x="4"/>
        <item m="1" x="8"/>
        <item x="6"/>
        <item x="7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showAll="0"/>
    <pivotField showAll="0"/>
  </pivotFields>
  <rowFields count="1">
    <field x="1"/>
  </rowFields>
  <rowItems count="8">
    <i>
      <x/>
    </i>
    <i>
      <x v="7"/>
    </i>
    <i>
      <x v="3"/>
    </i>
    <i>
      <x v="4"/>
    </i>
    <i>
      <x v="6"/>
    </i>
    <i>
      <x v="1"/>
    </i>
    <i>
      <x v="2"/>
    </i>
    <i>
      <x v="8"/>
    </i>
  </rowItems>
  <colItems count="1">
    <i/>
  </colItems>
  <dataFields count="1">
    <dataField name="Sum of Men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7CB05E-0DA4-4569-A27C-B05100639844}" name="PivotTable7" cacheId="1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H7:I15" firstHeaderRow="1" firstDataRow="1" firstDataCol="1"/>
  <pivotFields count="6">
    <pivotField showAll="0"/>
    <pivotField axis="axisRow" showAll="0" sortType="descending">
      <items count="10">
        <item x="1"/>
        <item x="2"/>
        <item x="5"/>
        <item x="3"/>
        <item x="4"/>
        <item m="1" x="8"/>
        <item x="6"/>
        <item x="7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dataField="1" showAll="0"/>
  </pivotFields>
  <rowFields count="1">
    <field x="1"/>
  </rowFields>
  <rowItems count="8">
    <i>
      <x/>
    </i>
    <i>
      <x v="7"/>
    </i>
    <i>
      <x v="3"/>
    </i>
    <i>
      <x v="6"/>
    </i>
    <i>
      <x v="1"/>
    </i>
    <i>
      <x v="4"/>
    </i>
    <i>
      <x v="2"/>
    </i>
    <i>
      <x v="8"/>
    </i>
  </rowItems>
  <colItems count="1">
    <i/>
  </colItems>
  <dataFields count="1">
    <dataField name="Sum of Total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7F662CA-C090-4C04-8E4C-B09ED08482E7}" name="PivotTable6" cacheId="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K17:L25" firstHeaderRow="1" firstDataRow="1" firstDataCol="1"/>
  <pivotFields count="5">
    <pivotField axis="axisRow" showAll="0" sortType="descending">
      <items count="10">
        <item x="1"/>
        <item x="2"/>
        <item x="5"/>
        <item x="3"/>
        <item x="4"/>
        <item m="1" x="8"/>
        <item x="6"/>
        <item x="7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dataField="1" showAll="0"/>
    <pivotField showAll="0"/>
  </pivotFields>
  <rowFields count="1">
    <field x="0"/>
  </rowFields>
  <rowItems count="8">
    <i>
      <x/>
    </i>
    <i>
      <x v="7"/>
    </i>
    <i>
      <x v="6"/>
    </i>
    <i>
      <x v="1"/>
    </i>
    <i>
      <x v="3"/>
    </i>
    <i>
      <x v="4"/>
    </i>
    <i>
      <x v="8"/>
    </i>
    <i>
      <x v="2"/>
    </i>
  </rowItems>
  <colItems count="1">
    <i/>
  </colItems>
  <dataFields count="1">
    <dataField name="Sum of Women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850A2-7CB7-4E17-ABC6-980D60534934}">
  <dimension ref="A1:L99"/>
  <sheetViews>
    <sheetView tabSelected="1" workbookViewId="0">
      <pane xSplit="1" topLeftCell="B1" activePane="topRight" state="frozen"/>
      <selection activeCell="A39" sqref="A39"/>
      <selection pane="topRight"/>
    </sheetView>
  </sheetViews>
  <sheetFormatPr defaultRowHeight="14.4" x14ac:dyDescent="0.3"/>
  <cols>
    <col min="1" max="1" width="14.88671875" customWidth="1"/>
    <col min="2" max="2" width="24" bestFit="1" customWidth="1"/>
    <col min="3" max="3" width="21.88671875" customWidth="1"/>
    <col min="4" max="4" width="23.88671875" bestFit="1" customWidth="1"/>
    <col min="5" max="5" width="20.44140625" customWidth="1"/>
    <col min="6" max="6" width="24.44140625" bestFit="1" customWidth="1"/>
    <col min="7" max="7" width="23" customWidth="1"/>
    <col min="8" max="8" width="23.109375" customWidth="1"/>
    <col min="9" max="9" width="20.77734375" customWidth="1"/>
    <col min="10" max="10" width="20.6640625" bestFit="1" customWidth="1"/>
    <col min="11" max="11" width="12.5546875" bestFit="1" customWidth="1"/>
    <col min="12" max="12" width="11.33203125" bestFit="1" customWidth="1"/>
    <col min="13" max="13" width="14.109375" customWidth="1"/>
    <col min="14" max="14" width="19.77734375" customWidth="1"/>
    <col min="15" max="15" width="11.21875" customWidth="1"/>
    <col min="16" max="16" width="20.5546875" customWidth="1"/>
  </cols>
  <sheetData>
    <row r="1" spans="1:12" ht="18" x14ac:dyDescent="0.35">
      <c r="A1" s="2" t="s">
        <v>141</v>
      </c>
      <c r="F1" s="34"/>
      <c r="G1" s="35"/>
      <c r="H1" s="35"/>
    </row>
    <row r="2" spans="1:12" x14ac:dyDescent="0.3">
      <c r="F2" s="35"/>
      <c r="G2" s="35"/>
      <c r="H2" s="35"/>
    </row>
    <row r="3" spans="1:12" x14ac:dyDescent="0.3">
      <c r="A3" s="1" t="s">
        <v>0</v>
      </c>
      <c r="B3" s="33">
        <v>43667</v>
      </c>
      <c r="F3" s="35"/>
      <c r="G3" s="35"/>
      <c r="H3" s="35"/>
    </row>
    <row r="4" spans="1:12" x14ac:dyDescent="0.3">
      <c r="A4" s="1" t="s">
        <v>1</v>
      </c>
      <c r="B4" t="s">
        <v>2</v>
      </c>
      <c r="F4" s="35"/>
      <c r="G4" s="35"/>
      <c r="H4" s="35"/>
    </row>
    <row r="5" spans="1:12" ht="15" thickBot="1" x14ac:dyDescent="0.35">
      <c r="F5" s="35"/>
      <c r="G5" s="35"/>
      <c r="H5" s="35"/>
    </row>
    <row r="6" spans="1:12" ht="18" x14ac:dyDescent="0.35">
      <c r="A6" s="58" t="s">
        <v>3</v>
      </c>
      <c r="B6" s="25"/>
      <c r="C6" s="70"/>
      <c r="D6" s="59" t="s">
        <v>61</v>
      </c>
      <c r="E6" s="60"/>
      <c r="F6" s="61"/>
    </row>
    <row r="7" spans="1:12" x14ac:dyDescent="0.3">
      <c r="A7" s="26" t="s">
        <v>4</v>
      </c>
      <c r="B7" s="27" t="s">
        <v>5</v>
      </c>
      <c r="C7" s="73" t="s">
        <v>136</v>
      </c>
      <c r="D7" s="78" t="s">
        <v>62</v>
      </c>
      <c r="E7" s="79" t="s">
        <v>108</v>
      </c>
      <c r="F7" s="62" t="s">
        <v>109</v>
      </c>
      <c r="H7" s="74" t="s">
        <v>137</v>
      </c>
      <c r="I7" t="s">
        <v>140</v>
      </c>
      <c r="K7" s="74" t="s">
        <v>137</v>
      </c>
      <c r="L7" t="s">
        <v>138</v>
      </c>
    </row>
    <row r="8" spans="1:12" x14ac:dyDescent="0.3">
      <c r="A8" s="28" t="s">
        <v>142</v>
      </c>
      <c r="B8" s="29" t="s">
        <v>143</v>
      </c>
      <c r="C8" s="71">
        <v>2</v>
      </c>
      <c r="D8" s="5">
        <f>'Results - Men'!AM1</f>
        <v>165</v>
      </c>
      <c r="E8" s="6">
        <f>'Results - Women'!AM1</f>
        <v>193</v>
      </c>
      <c r="F8" s="7">
        <f>D8+E8</f>
        <v>358</v>
      </c>
      <c r="H8" s="75" t="s">
        <v>7</v>
      </c>
      <c r="I8" s="76">
        <v>747</v>
      </c>
      <c r="K8" s="75" t="s">
        <v>7</v>
      </c>
      <c r="L8" s="76">
        <v>366</v>
      </c>
    </row>
    <row r="9" spans="1:12" x14ac:dyDescent="0.3">
      <c r="A9" s="30" t="s">
        <v>6</v>
      </c>
      <c r="B9" s="29" t="s">
        <v>7</v>
      </c>
      <c r="C9" s="71">
        <v>3</v>
      </c>
      <c r="D9" s="5">
        <f>'Results - Men'!AH1</f>
        <v>366</v>
      </c>
      <c r="E9" s="6">
        <f>'Results - Women'!AH1</f>
        <v>381</v>
      </c>
      <c r="F9" s="7">
        <f t="shared" ref="F9:F15" si="0">D9+E9</f>
        <v>747</v>
      </c>
      <c r="H9" s="75" t="s">
        <v>18</v>
      </c>
      <c r="I9" s="76">
        <v>691</v>
      </c>
      <c r="K9" s="75" t="s">
        <v>18</v>
      </c>
      <c r="L9" s="76">
        <v>327</v>
      </c>
    </row>
    <row r="10" spans="1:12" x14ac:dyDescent="0.3">
      <c r="A10" s="30" t="s">
        <v>8</v>
      </c>
      <c r="B10" s="29" t="s">
        <v>9</v>
      </c>
      <c r="C10" s="71">
        <v>4</v>
      </c>
      <c r="D10" s="5">
        <f>'Results - Men'!AI1</f>
        <v>268.5</v>
      </c>
      <c r="E10" s="6">
        <f>'Results - Women'!AI1</f>
        <v>297</v>
      </c>
      <c r="F10" s="7">
        <f t="shared" si="0"/>
        <v>565.5</v>
      </c>
      <c r="H10" s="75" t="s">
        <v>12</v>
      </c>
      <c r="I10" s="76">
        <v>600</v>
      </c>
      <c r="K10" s="75" t="s">
        <v>12</v>
      </c>
      <c r="L10" s="76">
        <v>303</v>
      </c>
    </row>
    <row r="11" spans="1:12" x14ac:dyDescent="0.3">
      <c r="A11" s="30" t="s">
        <v>11</v>
      </c>
      <c r="B11" s="29" t="s">
        <v>12</v>
      </c>
      <c r="C11" s="71">
        <v>5</v>
      </c>
      <c r="D11" s="5">
        <f>'Results - Men'!AK1</f>
        <v>303</v>
      </c>
      <c r="E11" s="6">
        <f>'Results - Women'!AK1</f>
        <v>297</v>
      </c>
      <c r="F11" s="7">
        <f t="shared" si="0"/>
        <v>600</v>
      </c>
      <c r="H11" s="75" t="s">
        <v>16</v>
      </c>
      <c r="I11" s="76">
        <v>576.5</v>
      </c>
      <c r="K11" s="75" t="s">
        <v>14</v>
      </c>
      <c r="L11" s="76">
        <v>272.5</v>
      </c>
    </row>
    <row r="12" spans="1:12" x14ac:dyDescent="0.3">
      <c r="A12" s="30" t="s">
        <v>13</v>
      </c>
      <c r="B12" s="29" t="s">
        <v>14</v>
      </c>
      <c r="C12" s="71">
        <v>6</v>
      </c>
      <c r="D12" s="5">
        <f>'Results - Men'!AL1</f>
        <v>272.5</v>
      </c>
      <c r="E12" s="6">
        <f>'Results - Women'!AL1</f>
        <v>249.5</v>
      </c>
      <c r="F12" s="7">
        <f t="shared" si="0"/>
        <v>522</v>
      </c>
      <c r="H12" s="75" t="s">
        <v>9</v>
      </c>
      <c r="I12" s="76">
        <v>565.5</v>
      </c>
      <c r="K12" s="75" t="s">
        <v>16</v>
      </c>
      <c r="L12" s="76">
        <v>272</v>
      </c>
    </row>
    <row r="13" spans="1:12" x14ac:dyDescent="0.3">
      <c r="A13" s="30" t="s">
        <v>144</v>
      </c>
      <c r="B13" s="29" t="s">
        <v>10</v>
      </c>
      <c r="C13" s="71">
        <v>7</v>
      </c>
      <c r="D13" s="5">
        <f>'Results - Men'!AJ1</f>
        <v>232</v>
      </c>
      <c r="E13" s="6">
        <f>'Results - Women'!AJ1</f>
        <v>160</v>
      </c>
      <c r="F13" s="7">
        <f t="shared" si="0"/>
        <v>392</v>
      </c>
      <c r="H13" s="75" t="s">
        <v>14</v>
      </c>
      <c r="I13" s="76">
        <v>522</v>
      </c>
      <c r="K13" s="75" t="s">
        <v>9</v>
      </c>
      <c r="L13" s="76">
        <v>268.5</v>
      </c>
    </row>
    <row r="14" spans="1:12" x14ac:dyDescent="0.3">
      <c r="A14" s="30" t="s">
        <v>15</v>
      </c>
      <c r="B14" s="29" t="s">
        <v>16</v>
      </c>
      <c r="C14" s="71">
        <v>8</v>
      </c>
      <c r="D14" s="5">
        <f>'Results - Men'!AN1</f>
        <v>272</v>
      </c>
      <c r="E14" s="6">
        <f>'Results - Women'!AN1</f>
        <v>304.5</v>
      </c>
      <c r="F14" s="7">
        <f t="shared" si="0"/>
        <v>576.5</v>
      </c>
      <c r="H14" s="75" t="s">
        <v>10</v>
      </c>
      <c r="I14" s="76">
        <v>392</v>
      </c>
      <c r="K14" s="75" t="s">
        <v>10</v>
      </c>
      <c r="L14" s="76">
        <v>232</v>
      </c>
    </row>
    <row r="15" spans="1:12" ht="15" thickBot="1" x14ac:dyDescent="0.35">
      <c r="A15" s="31" t="s">
        <v>17</v>
      </c>
      <c r="B15" s="32" t="s">
        <v>18</v>
      </c>
      <c r="C15" s="72">
        <v>9</v>
      </c>
      <c r="D15" s="8">
        <f>'Results - Men'!AO1</f>
        <v>327</v>
      </c>
      <c r="E15" s="9">
        <f>'Results - Women'!AO1</f>
        <v>364</v>
      </c>
      <c r="F15" s="10">
        <f t="shared" si="0"/>
        <v>691</v>
      </c>
      <c r="H15" s="75" t="s">
        <v>143</v>
      </c>
      <c r="I15" s="76">
        <v>358</v>
      </c>
      <c r="K15" s="75" t="s">
        <v>143</v>
      </c>
      <c r="L15" s="76">
        <v>165</v>
      </c>
    </row>
    <row r="16" spans="1:12" ht="15" thickBot="1" x14ac:dyDescent="0.35"/>
    <row r="17" spans="1:12" ht="18" x14ac:dyDescent="0.35">
      <c r="A17" s="18" t="s">
        <v>39</v>
      </c>
      <c r="B17" s="56" t="str">
        <f>B$8</f>
        <v>Bucks</v>
      </c>
      <c r="C17" s="56" t="str">
        <f>B$9</f>
        <v>Essex</v>
      </c>
      <c r="D17" s="56" t="str">
        <f>B$10</f>
        <v>Hants</v>
      </c>
      <c r="E17" s="56" t="str">
        <f>B$11</f>
        <v>Kent</v>
      </c>
      <c r="F17" s="56" t="str">
        <f>B$12</f>
        <v>Middlesex</v>
      </c>
      <c r="G17" s="56" t="str">
        <f>B$13</f>
        <v>Herts</v>
      </c>
      <c r="H17" s="56" t="str">
        <f>B$14</f>
        <v>Surrey</v>
      </c>
      <c r="I17" s="57" t="str">
        <f>B$15</f>
        <v>Sussex</v>
      </c>
      <c r="K17" s="74" t="s">
        <v>137</v>
      </c>
      <c r="L17" t="s">
        <v>139</v>
      </c>
    </row>
    <row r="18" spans="1:12" x14ac:dyDescent="0.3">
      <c r="A18" s="19" t="s">
        <v>19</v>
      </c>
      <c r="B18" s="20" t="s">
        <v>459</v>
      </c>
      <c r="C18" s="20" t="s">
        <v>480</v>
      </c>
      <c r="D18" s="20" t="s">
        <v>442</v>
      </c>
      <c r="E18" s="20" t="s">
        <v>267</v>
      </c>
      <c r="F18" s="20" t="s">
        <v>224</v>
      </c>
      <c r="G18" s="20" t="s">
        <v>411</v>
      </c>
      <c r="H18" s="20" t="s">
        <v>339</v>
      </c>
      <c r="I18" s="21" t="s">
        <v>176</v>
      </c>
      <c r="K18" s="75" t="s">
        <v>7</v>
      </c>
      <c r="L18" s="76">
        <v>381</v>
      </c>
    </row>
    <row r="19" spans="1:12" x14ac:dyDescent="0.3">
      <c r="A19" s="19" t="s">
        <v>20</v>
      </c>
      <c r="B19" s="20" t="s">
        <v>459</v>
      </c>
      <c r="C19" s="20" t="s">
        <v>492</v>
      </c>
      <c r="D19" s="20" t="s">
        <v>443</v>
      </c>
      <c r="E19" s="20" t="s">
        <v>267</v>
      </c>
      <c r="F19" s="20" t="s">
        <v>224</v>
      </c>
      <c r="G19" s="20" t="s">
        <v>411</v>
      </c>
      <c r="H19" s="20" t="s">
        <v>339</v>
      </c>
      <c r="I19" s="21" t="s">
        <v>171</v>
      </c>
      <c r="K19" s="75" t="s">
        <v>18</v>
      </c>
      <c r="L19" s="76">
        <v>364</v>
      </c>
    </row>
    <row r="20" spans="1:12" x14ac:dyDescent="0.3">
      <c r="A20" s="19" t="s">
        <v>21</v>
      </c>
      <c r="B20" s="20" t="s">
        <v>460</v>
      </c>
      <c r="C20" s="20" t="s">
        <v>493</v>
      </c>
      <c r="D20" s="20" t="s">
        <v>444</v>
      </c>
      <c r="E20" s="20" t="s">
        <v>268</v>
      </c>
      <c r="F20" s="20" t="s">
        <v>225</v>
      </c>
      <c r="G20" s="20" t="s">
        <v>412</v>
      </c>
      <c r="H20" s="20" t="s">
        <v>352</v>
      </c>
      <c r="I20" s="21" t="s">
        <v>186</v>
      </c>
      <c r="K20" s="75" t="s">
        <v>16</v>
      </c>
      <c r="L20" s="76">
        <v>304.5</v>
      </c>
    </row>
    <row r="21" spans="1:12" x14ac:dyDescent="0.3">
      <c r="A21" s="19" t="s">
        <v>22</v>
      </c>
      <c r="B21" s="20" t="s">
        <v>461</v>
      </c>
      <c r="C21" s="20" t="s">
        <v>481</v>
      </c>
      <c r="D21" s="20" t="s">
        <v>445</v>
      </c>
      <c r="E21" s="20" t="s">
        <v>269</v>
      </c>
      <c r="F21" s="20" t="s">
        <v>238</v>
      </c>
      <c r="G21" s="20" t="s">
        <v>413</v>
      </c>
      <c r="H21" s="20" t="s">
        <v>340</v>
      </c>
      <c r="I21" s="21" t="s">
        <v>173</v>
      </c>
      <c r="K21" s="75" t="s">
        <v>9</v>
      </c>
      <c r="L21" s="76">
        <v>297</v>
      </c>
    </row>
    <row r="22" spans="1:12" x14ac:dyDescent="0.3">
      <c r="A22" s="19" t="s">
        <v>23</v>
      </c>
      <c r="B22" s="20" t="s">
        <v>462</v>
      </c>
      <c r="C22" s="20" t="s">
        <v>495</v>
      </c>
      <c r="D22" s="20" t="s">
        <v>446</v>
      </c>
      <c r="E22" s="20" t="s">
        <v>270</v>
      </c>
      <c r="F22" s="20" t="s">
        <v>226</v>
      </c>
      <c r="G22" s="20" t="s">
        <v>414</v>
      </c>
      <c r="H22" s="20" t="s">
        <v>341</v>
      </c>
      <c r="I22" s="21" t="s">
        <v>187</v>
      </c>
      <c r="K22" s="75" t="s">
        <v>12</v>
      </c>
      <c r="L22" s="76">
        <v>297</v>
      </c>
    </row>
    <row r="23" spans="1:12" x14ac:dyDescent="0.3">
      <c r="A23" s="19" t="s">
        <v>146</v>
      </c>
      <c r="B23" s="20"/>
      <c r="C23" s="20" t="s">
        <v>482</v>
      </c>
      <c r="D23" s="20"/>
      <c r="E23" s="20" t="s">
        <v>271</v>
      </c>
      <c r="F23" s="20" t="s">
        <v>227</v>
      </c>
      <c r="G23" s="20" t="s">
        <v>415</v>
      </c>
      <c r="H23" s="20" t="s">
        <v>342</v>
      </c>
      <c r="I23" s="21" t="s">
        <v>188</v>
      </c>
      <c r="K23" s="75" t="s">
        <v>14</v>
      </c>
      <c r="L23" s="76">
        <v>249.5</v>
      </c>
    </row>
    <row r="24" spans="1:12" x14ac:dyDescent="0.3">
      <c r="A24" s="19" t="s">
        <v>145</v>
      </c>
      <c r="B24" s="20" t="s">
        <v>463</v>
      </c>
      <c r="C24" s="20" t="s">
        <v>483</v>
      </c>
      <c r="D24" s="20" t="s">
        <v>447</v>
      </c>
      <c r="E24" s="20" t="s">
        <v>272</v>
      </c>
      <c r="F24" s="20" t="s">
        <v>228</v>
      </c>
      <c r="G24" s="20" t="s">
        <v>416</v>
      </c>
      <c r="H24" s="20" t="s">
        <v>343</v>
      </c>
      <c r="I24" s="21" t="s">
        <v>189</v>
      </c>
      <c r="K24" s="75" t="s">
        <v>143</v>
      </c>
      <c r="L24" s="76">
        <v>193</v>
      </c>
    </row>
    <row r="25" spans="1:12" x14ac:dyDescent="0.3">
      <c r="A25" s="19" t="s">
        <v>34</v>
      </c>
      <c r="B25" s="20" t="s">
        <v>464</v>
      </c>
      <c r="C25" s="20" t="s">
        <v>484</v>
      </c>
      <c r="D25" s="20" t="s">
        <v>448</v>
      </c>
      <c r="E25" s="20" t="s">
        <v>273</v>
      </c>
      <c r="F25" s="20" t="s">
        <v>241</v>
      </c>
      <c r="G25" s="20" t="s">
        <v>417</v>
      </c>
      <c r="H25" s="20"/>
      <c r="I25" s="21" t="s">
        <v>190</v>
      </c>
      <c r="K25" s="75" t="s">
        <v>10</v>
      </c>
      <c r="L25" s="76">
        <v>160</v>
      </c>
    </row>
    <row r="26" spans="1:12" x14ac:dyDescent="0.3">
      <c r="A26" s="19" t="s">
        <v>24</v>
      </c>
      <c r="B26" s="20" t="s">
        <v>464</v>
      </c>
      <c r="C26" s="20" t="s">
        <v>485</v>
      </c>
      <c r="D26" s="20" t="s">
        <v>448</v>
      </c>
      <c r="E26" s="20" t="s">
        <v>274</v>
      </c>
      <c r="F26" s="20" t="s">
        <v>229</v>
      </c>
      <c r="G26" s="20" t="s">
        <v>428</v>
      </c>
      <c r="H26" s="20" t="s">
        <v>344</v>
      </c>
      <c r="I26" s="21" t="s">
        <v>171</v>
      </c>
    </row>
    <row r="27" spans="1:12" x14ac:dyDescent="0.3">
      <c r="A27" s="19" t="s">
        <v>25</v>
      </c>
      <c r="B27" s="20" t="s">
        <v>465</v>
      </c>
      <c r="C27" s="20" t="s">
        <v>486</v>
      </c>
      <c r="D27" s="20" t="s">
        <v>449</v>
      </c>
      <c r="E27" s="20" t="s">
        <v>275</v>
      </c>
      <c r="F27" s="20" t="s">
        <v>230</v>
      </c>
      <c r="G27" s="20" t="s">
        <v>428</v>
      </c>
      <c r="H27" s="20" t="s">
        <v>345</v>
      </c>
      <c r="I27" s="21" t="s">
        <v>175</v>
      </c>
    </row>
    <row r="28" spans="1:12" x14ac:dyDescent="0.3">
      <c r="A28" s="19" t="s">
        <v>28</v>
      </c>
      <c r="B28" s="20"/>
      <c r="C28" s="20" t="s">
        <v>487</v>
      </c>
      <c r="D28" s="20"/>
      <c r="E28" s="20" t="s">
        <v>276</v>
      </c>
      <c r="F28" s="20" t="s">
        <v>231</v>
      </c>
      <c r="G28" s="20" t="s">
        <v>418</v>
      </c>
      <c r="H28" s="20" t="s">
        <v>346</v>
      </c>
      <c r="I28" s="21" t="s">
        <v>191</v>
      </c>
    </row>
    <row r="29" spans="1:12" x14ac:dyDescent="0.3">
      <c r="A29" s="19" t="s">
        <v>26</v>
      </c>
      <c r="B29" s="20" t="s">
        <v>505</v>
      </c>
      <c r="C29" s="20" t="s">
        <v>488</v>
      </c>
      <c r="D29" s="20" t="s">
        <v>450</v>
      </c>
      <c r="E29" s="20" t="s">
        <v>273</v>
      </c>
      <c r="F29" s="20" t="s">
        <v>243</v>
      </c>
      <c r="G29" s="20" t="s">
        <v>419</v>
      </c>
      <c r="H29" s="20" t="s">
        <v>347</v>
      </c>
      <c r="I29" s="21" t="s">
        <v>192</v>
      </c>
    </row>
    <row r="30" spans="1:12" x14ac:dyDescent="0.3">
      <c r="A30" s="19" t="s">
        <v>27</v>
      </c>
      <c r="B30" s="20" t="s">
        <v>505</v>
      </c>
      <c r="C30" s="20" t="s">
        <v>488</v>
      </c>
      <c r="D30" s="20" t="s">
        <v>442</v>
      </c>
      <c r="E30" s="20" t="s">
        <v>277</v>
      </c>
      <c r="F30" s="20" t="s">
        <v>232</v>
      </c>
      <c r="G30" s="20" t="s">
        <v>420</v>
      </c>
      <c r="H30" s="20" t="s">
        <v>347</v>
      </c>
      <c r="I30" s="21" t="s">
        <v>193</v>
      </c>
    </row>
    <row r="31" spans="1:12" x14ac:dyDescent="0.3">
      <c r="A31" s="19" t="s">
        <v>36</v>
      </c>
      <c r="B31" s="20" t="s">
        <v>466</v>
      </c>
      <c r="C31" s="20" t="s">
        <v>489</v>
      </c>
      <c r="D31" s="20" t="s">
        <v>451</v>
      </c>
      <c r="E31" s="20" t="s">
        <v>278</v>
      </c>
      <c r="F31" s="20" t="s">
        <v>233</v>
      </c>
      <c r="G31" s="20" t="s">
        <v>421</v>
      </c>
      <c r="H31" s="20" t="s">
        <v>348</v>
      </c>
      <c r="I31" s="21" t="s">
        <v>177</v>
      </c>
    </row>
    <row r="32" spans="1:12" x14ac:dyDescent="0.3">
      <c r="A32" s="19" t="s">
        <v>29</v>
      </c>
      <c r="B32" s="20"/>
      <c r="C32" s="20" t="s">
        <v>490</v>
      </c>
      <c r="D32" s="20"/>
      <c r="E32" s="20" t="s">
        <v>279</v>
      </c>
      <c r="F32" s="20" t="s">
        <v>233</v>
      </c>
      <c r="G32" s="20" t="s">
        <v>421</v>
      </c>
      <c r="H32" s="20" t="s">
        <v>349</v>
      </c>
      <c r="I32" s="21" t="s">
        <v>194</v>
      </c>
    </row>
    <row r="33" spans="1:9" x14ac:dyDescent="0.3">
      <c r="A33" s="19" t="s">
        <v>30</v>
      </c>
      <c r="B33" s="20" t="s">
        <v>466</v>
      </c>
      <c r="C33" s="20" t="s">
        <v>489</v>
      </c>
      <c r="D33" s="20" t="s">
        <v>451</v>
      </c>
      <c r="E33" s="20" t="s">
        <v>278</v>
      </c>
      <c r="F33" s="20" t="s">
        <v>233</v>
      </c>
      <c r="G33" s="20" t="s">
        <v>422</v>
      </c>
      <c r="H33" s="20" t="s">
        <v>350</v>
      </c>
      <c r="I33" s="21" t="s">
        <v>194</v>
      </c>
    </row>
    <row r="34" spans="1:9" x14ac:dyDescent="0.3">
      <c r="A34" s="19" t="s">
        <v>31</v>
      </c>
      <c r="B34" s="20"/>
      <c r="C34" s="20" t="s">
        <v>491</v>
      </c>
      <c r="D34" s="20" t="s">
        <v>452</v>
      </c>
      <c r="E34" s="20" t="s">
        <v>280</v>
      </c>
      <c r="F34" s="20" t="s">
        <v>234</v>
      </c>
      <c r="G34" s="20" t="s">
        <v>423</v>
      </c>
      <c r="H34" s="20" t="s">
        <v>346</v>
      </c>
      <c r="I34" s="21" t="s">
        <v>195</v>
      </c>
    </row>
    <row r="35" spans="1:9" x14ac:dyDescent="0.3">
      <c r="A35" s="19" t="s">
        <v>32</v>
      </c>
      <c r="B35" s="20"/>
      <c r="C35" s="20"/>
      <c r="D35" s="20"/>
      <c r="E35" s="20"/>
      <c r="F35" s="20"/>
      <c r="G35" s="20"/>
      <c r="H35" s="20"/>
      <c r="I35" s="21"/>
    </row>
    <row r="36" spans="1:9" ht="15" thickBot="1" x14ac:dyDescent="0.35">
      <c r="A36" s="22" t="s">
        <v>33</v>
      </c>
      <c r="B36" s="23"/>
      <c r="C36" s="23"/>
      <c r="D36" s="23"/>
      <c r="E36" s="23"/>
      <c r="F36" s="23"/>
      <c r="G36" s="23"/>
      <c r="H36" s="23"/>
      <c r="I36" s="24"/>
    </row>
    <row r="37" spans="1:9" ht="15" thickBot="1" x14ac:dyDescent="0.35"/>
    <row r="38" spans="1:9" ht="18.600000000000001" thickTop="1" x14ac:dyDescent="0.35">
      <c r="A38" s="11" t="s">
        <v>40</v>
      </c>
      <c r="B38" s="54" t="str">
        <f>B$8</f>
        <v>Bucks</v>
      </c>
      <c r="C38" s="54" t="str">
        <f>B$9</f>
        <v>Essex</v>
      </c>
      <c r="D38" s="54" t="str">
        <f>B$10</f>
        <v>Hants</v>
      </c>
      <c r="E38" s="54" t="str">
        <f>B$11</f>
        <v>Kent</v>
      </c>
      <c r="F38" s="54" t="str">
        <f>B$12</f>
        <v>Middlesex</v>
      </c>
      <c r="G38" s="54" t="str">
        <f>B$13</f>
        <v>Herts</v>
      </c>
      <c r="H38" s="54" t="str">
        <f>B$14</f>
        <v>Surrey</v>
      </c>
      <c r="I38" s="55" t="str">
        <f>B$15</f>
        <v>Sussex</v>
      </c>
    </row>
    <row r="39" spans="1:9" x14ac:dyDescent="0.3">
      <c r="A39" s="12" t="s">
        <v>19</v>
      </c>
      <c r="B39" s="13" t="s">
        <v>505</v>
      </c>
      <c r="C39" s="13" t="s">
        <v>510</v>
      </c>
      <c r="D39" s="13" t="s">
        <v>443</v>
      </c>
      <c r="E39" s="13" t="s">
        <v>312</v>
      </c>
      <c r="F39" s="13" t="s">
        <v>235</v>
      </c>
      <c r="G39" s="13" t="s">
        <v>424</v>
      </c>
      <c r="H39" s="13" t="s">
        <v>351</v>
      </c>
      <c r="I39" s="14" t="s">
        <v>190</v>
      </c>
    </row>
    <row r="40" spans="1:9" x14ac:dyDescent="0.3">
      <c r="A40" s="12" t="s">
        <v>20</v>
      </c>
      <c r="B40" s="13"/>
      <c r="C40" s="13" t="s">
        <v>514</v>
      </c>
      <c r="D40" s="13" t="s">
        <v>453</v>
      </c>
      <c r="E40" s="13" t="s">
        <v>281</v>
      </c>
      <c r="F40" s="13" t="s">
        <v>236</v>
      </c>
      <c r="G40" s="13" t="s">
        <v>424</v>
      </c>
      <c r="H40" s="13" t="s">
        <v>351</v>
      </c>
      <c r="I40" s="14" t="s">
        <v>172</v>
      </c>
    </row>
    <row r="41" spans="1:9" x14ac:dyDescent="0.3">
      <c r="A41" s="12" t="s">
        <v>21</v>
      </c>
      <c r="B41" s="13"/>
      <c r="C41" s="13" t="s">
        <v>510</v>
      </c>
      <c r="D41" s="13" t="s">
        <v>453</v>
      </c>
      <c r="E41" s="13" t="s">
        <v>282</v>
      </c>
      <c r="F41" s="13" t="s">
        <v>237</v>
      </c>
      <c r="G41" s="13" t="s">
        <v>413</v>
      </c>
      <c r="H41" s="13"/>
      <c r="I41" s="14" t="s">
        <v>196</v>
      </c>
    </row>
    <row r="42" spans="1:9" x14ac:dyDescent="0.3">
      <c r="A42" s="12" t="s">
        <v>22</v>
      </c>
      <c r="B42" s="13" t="s">
        <v>467</v>
      </c>
      <c r="C42" s="13" t="s">
        <v>494</v>
      </c>
      <c r="D42" s="13" t="s">
        <v>454</v>
      </c>
      <c r="E42" s="13" t="s">
        <v>283</v>
      </c>
      <c r="F42" s="13"/>
      <c r="G42" s="13" t="s">
        <v>425</v>
      </c>
      <c r="H42" s="13"/>
      <c r="I42" s="14" t="s">
        <v>197</v>
      </c>
    </row>
    <row r="43" spans="1:9" x14ac:dyDescent="0.3">
      <c r="A43" s="12" t="s">
        <v>23</v>
      </c>
      <c r="B43" s="13" t="s">
        <v>468</v>
      </c>
      <c r="C43" s="13"/>
      <c r="D43" s="13" t="s">
        <v>507</v>
      </c>
      <c r="E43" s="13" t="s">
        <v>284</v>
      </c>
      <c r="F43" s="13" t="s">
        <v>239</v>
      </c>
      <c r="G43" s="13" t="s">
        <v>426</v>
      </c>
      <c r="H43" s="13" t="s">
        <v>353</v>
      </c>
      <c r="I43" s="14" t="s">
        <v>198</v>
      </c>
    </row>
    <row r="44" spans="1:9" x14ac:dyDescent="0.3">
      <c r="A44" s="12" t="s">
        <v>146</v>
      </c>
      <c r="B44" s="13"/>
      <c r="C44" s="13" t="s">
        <v>485</v>
      </c>
      <c r="D44" s="13"/>
      <c r="E44" s="13"/>
      <c r="F44" s="13" t="s">
        <v>240</v>
      </c>
      <c r="G44" s="13"/>
      <c r="H44" s="13" t="s">
        <v>354</v>
      </c>
      <c r="I44" s="14" t="s">
        <v>199</v>
      </c>
    </row>
    <row r="45" spans="1:9" x14ac:dyDescent="0.3">
      <c r="A45" s="12" t="s">
        <v>35</v>
      </c>
      <c r="B45" s="13" t="s">
        <v>469</v>
      </c>
      <c r="C45" s="13" t="s">
        <v>502</v>
      </c>
      <c r="D45" s="13" t="s">
        <v>455</v>
      </c>
      <c r="E45" s="13" t="s">
        <v>285</v>
      </c>
      <c r="F45" s="13" t="s">
        <v>246</v>
      </c>
      <c r="G45" s="13"/>
      <c r="H45" s="13" t="s">
        <v>355</v>
      </c>
      <c r="I45" s="14" t="s">
        <v>200</v>
      </c>
    </row>
    <row r="46" spans="1:9" x14ac:dyDescent="0.3">
      <c r="A46" s="12" t="s">
        <v>34</v>
      </c>
      <c r="B46" s="13"/>
      <c r="C46" s="13" t="s">
        <v>565</v>
      </c>
      <c r="D46" s="13"/>
      <c r="E46" s="13" t="s">
        <v>286</v>
      </c>
      <c r="F46" s="13"/>
      <c r="G46" s="13" t="s">
        <v>427</v>
      </c>
      <c r="H46" s="13"/>
      <c r="I46" s="14"/>
    </row>
    <row r="47" spans="1:9" x14ac:dyDescent="0.3">
      <c r="A47" s="12" t="s">
        <v>24</v>
      </c>
      <c r="B47" s="13"/>
      <c r="C47" s="13" t="s">
        <v>491</v>
      </c>
      <c r="D47" s="13"/>
      <c r="E47" s="13" t="s">
        <v>287</v>
      </c>
      <c r="F47" s="13" t="s">
        <v>242</v>
      </c>
      <c r="G47" s="13"/>
      <c r="H47" s="13"/>
      <c r="I47" s="14"/>
    </row>
    <row r="48" spans="1:9" x14ac:dyDescent="0.3">
      <c r="A48" s="12" t="s">
        <v>25</v>
      </c>
      <c r="B48" s="13"/>
      <c r="C48" s="13" t="s">
        <v>496</v>
      </c>
      <c r="D48" s="13" t="s">
        <v>448</v>
      </c>
      <c r="E48" s="13" t="s">
        <v>271</v>
      </c>
      <c r="F48" s="13" t="s">
        <v>242</v>
      </c>
      <c r="G48" s="13"/>
      <c r="H48" s="13"/>
      <c r="I48" s="14" t="s">
        <v>174</v>
      </c>
    </row>
    <row r="49" spans="1:9" x14ac:dyDescent="0.3">
      <c r="A49" s="12" t="s">
        <v>28</v>
      </c>
      <c r="B49" s="13"/>
      <c r="C49" s="13" t="s">
        <v>484</v>
      </c>
      <c r="D49" s="13"/>
      <c r="E49" s="13" t="s">
        <v>274</v>
      </c>
      <c r="F49" s="13"/>
      <c r="G49" s="13"/>
      <c r="H49" s="13" t="s">
        <v>356</v>
      </c>
      <c r="I49" s="14" t="s">
        <v>201</v>
      </c>
    </row>
    <row r="50" spans="1:9" x14ac:dyDescent="0.3">
      <c r="A50" s="12" t="s">
        <v>26</v>
      </c>
      <c r="B50" s="13"/>
      <c r="C50" s="13" t="s">
        <v>497</v>
      </c>
      <c r="D50" s="13" t="s">
        <v>506</v>
      </c>
      <c r="E50" s="13" t="s">
        <v>277</v>
      </c>
      <c r="F50" s="13"/>
      <c r="G50" s="13" t="s">
        <v>429</v>
      </c>
      <c r="H50" s="13"/>
      <c r="I50" s="14" t="s">
        <v>202</v>
      </c>
    </row>
    <row r="51" spans="1:9" x14ac:dyDescent="0.3">
      <c r="A51" s="12" t="s">
        <v>27</v>
      </c>
      <c r="B51" s="13"/>
      <c r="C51" s="13" t="s">
        <v>498</v>
      </c>
      <c r="D51" s="13" t="s">
        <v>450</v>
      </c>
      <c r="E51" s="13" t="s">
        <v>286</v>
      </c>
      <c r="F51" s="13" t="s">
        <v>243</v>
      </c>
      <c r="G51" s="13" t="s">
        <v>429</v>
      </c>
      <c r="H51" s="13" t="s">
        <v>360</v>
      </c>
      <c r="I51" s="14" t="s">
        <v>174</v>
      </c>
    </row>
    <row r="52" spans="1:9" x14ac:dyDescent="0.3">
      <c r="A52" s="12" t="s">
        <v>36</v>
      </c>
      <c r="B52" s="13"/>
      <c r="C52" s="13" t="s">
        <v>499</v>
      </c>
      <c r="D52" s="13" t="s">
        <v>456</v>
      </c>
      <c r="E52" s="13" t="s">
        <v>288</v>
      </c>
      <c r="F52" s="13" t="s">
        <v>244</v>
      </c>
      <c r="G52" s="13" t="s">
        <v>430</v>
      </c>
      <c r="H52" s="13" t="s">
        <v>357</v>
      </c>
      <c r="I52" s="14" t="s">
        <v>192</v>
      </c>
    </row>
    <row r="53" spans="1:9" x14ac:dyDescent="0.3">
      <c r="A53" s="12" t="s">
        <v>29</v>
      </c>
      <c r="B53" s="13"/>
      <c r="C53" s="13" t="s">
        <v>499</v>
      </c>
      <c r="D53" s="13"/>
      <c r="E53" s="13"/>
      <c r="F53" s="13" t="s">
        <v>244</v>
      </c>
      <c r="G53" s="13"/>
      <c r="H53" s="13"/>
      <c r="I53" s="14" t="s">
        <v>203</v>
      </c>
    </row>
    <row r="54" spans="1:9" x14ac:dyDescent="0.3">
      <c r="A54" s="12" t="s">
        <v>30</v>
      </c>
      <c r="B54" s="13"/>
      <c r="C54" s="13" t="s">
        <v>500</v>
      </c>
      <c r="D54" s="13" t="s">
        <v>457</v>
      </c>
      <c r="E54" s="13" t="s">
        <v>289</v>
      </c>
      <c r="F54" s="13" t="s">
        <v>244</v>
      </c>
      <c r="G54" s="13" t="s">
        <v>509</v>
      </c>
      <c r="H54" s="13" t="s">
        <v>358</v>
      </c>
      <c r="I54" s="14" t="s">
        <v>177</v>
      </c>
    </row>
    <row r="55" spans="1:9" x14ac:dyDescent="0.3">
      <c r="A55" s="12" t="s">
        <v>31</v>
      </c>
      <c r="B55" s="13"/>
      <c r="C55" s="13" t="s">
        <v>501</v>
      </c>
      <c r="D55" s="13" t="s">
        <v>458</v>
      </c>
      <c r="E55" s="13"/>
      <c r="F55" s="13" t="s">
        <v>245</v>
      </c>
      <c r="G55" s="13"/>
      <c r="H55" s="13" t="s">
        <v>359</v>
      </c>
      <c r="I55" s="14" t="s">
        <v>204</v>
      </c>
    </row>
    <row r="56" spans="1:9" x14ac:dyDescent="0.3">
      <c r="A56" s="12" t="s">
        <v>32</v>
      </c>
      <c r="B56" s="13"/>
      <c r="C56" s="13"/>
      <c r="D56" s="13"/>
      <c r="E56" s="13"/>
      <c r="F56" s="13"/>
      <c r="G56" s="13"/>
      <c r="H56" s="13"/>
      <c r="I56" s="14"/>
    </row>
    <row r="57" spans="1:9" ht="15" thickBot="1" x14ac:dyDescent="0.35">
      <c r="A57" s="15" t="s">
        <v>33</v>
      </c>
      <c r="B57" s="16"/>
      <c r="C57" s="16"/>
      <c r="D57" s="16"/>
      <c r="E57" s="16"/>
      <c r="F57" s="16"/>
      <c r="G57" s="16"/>
      <c r="H57" s="16"/>
      <c r="I57" s="17"/>
    </row>
    <row r="58" spans="1:9" ht="15.6" thickTop="1" thickBot="1" x14ac:dyDescent="0.35"/>
    <row r="59" spans="1:9" ht="18" x14ac:dyDescent="0.35">
      <c r="A59" s="36" t="s">
        <v>41</v>
      </c>
      <c r="B59" s="52" t="str">
        <f>B$8</f>
        <v>Bucks</v>
      </c>
      <c r="C59" s="52" t="str">
        <f>B$9</f>
        <v>Essex</v>
      </c>
      <c r="D59" s="52" t="str">
        <f>B$10</f>
        <v>Hants</v>
      </c>
      <c r="E59" s="52" t="str">
        <f>B$11</f>
        <v>Kent</v>
      </c>
      <c r="F59" s="52" t="str">
        <f>B$12</f>
        <v>Middlesex</v>
      </c>
      <c r="G59" s="52" t="str">
        <f>B$13</f>
        <v>Herts</v>
      </c>
      <c r="H59" s="52" t="str">
        <f>B$14</f>
        <v>Surrey</v>
      </c>
      <c r="I59" s="53" t="str">
        <f>B$15</f>
        <v>Sussex</v>
      </c>
    </row>
    <row r="60" spans="1:9" x14ac:dyDescent="0.3">
      <c r="A60" s="37" t="s">
        <v>19</v>
      </c>
      <c r="B60" s="38" t="s">
        <v>470</v>
      </c>
      <c r="C60" s="38" t="s">
        <v>382</v>
      </c>
      <c r="D60" s="38" t="s">
        <v>314</v>
      </c>
      <c r="E60" s="38" t="s">
        <v>290</v>
      </c>
      <c r="F60" s="38" t="s">
        <v>247</v>
      </c>
      <c r="G60" s="38" t="s">
        <v>431</v>
      </c>
      <c r="H60" s="38" t="s">
        <v>361</v>
      </c>
      <c r="I60" s="39" t="s">
        <v>205</v>
      </c>
    </row>
    <row r="61" spans="1:9" x14ac:dyDescent="0.3">
      <c r="A61" s="37" t="s">
        <v>20</v>
      </c>
      <c r="B61" s="38" t="s">
        <v>470</v>
      </c>
      <c r="C61" s="38" t="s">
        <v>383</v>
      </c>
      <c r="D61" s="38" t="s">
        <v>315</v>
      </c>
      <c r="E61" s="38" t="s">
        <v>290</v>
      </c>
      <c r="F61" s="38" t="s">
        <v>248</v>
      </c>
      <c r="G61" s="38" t="s">
        <v>431</v>
      </c>
      <c r="H61" s="38" t="s">
        <v>361</v>
      </c>
      <c r="I61" s="39" t="s">
        <v>156</v>
      </c>
    </row>
    <row r="62" spans="1:9" x14ac:dyDescent="0.3">
      <c r="A62" s="37" t="s">
        <v>147</v>
      </c>
      <c r="B62" s="38" t="s">
        <v>472</v>
      </c>
      <c r="C62" s="38" t="s">
        <v>384</v>
      </c>
      <c r="D62" s="38" t="s">
        <v>315</v>
      </c>
      <c r="E62" s="38" t="s">
        <v>291</v>
      </c>
      <c r="F62" s="38" t="s">
        <v>249</v>
      </c>
      <c r="G62" s="38" t="s">
        <v>432</v>
      </c>
      <c r="H62" s="38" t="s">
        <v>362</v>
      </c>
      <c r="I62" s="39" t="s">
        <v>206</v>
      </c>
    </row>
    <row r="63" spans="1:9" x14ac:dyDescent="0.3">
      <c r="A63" s="37" t="s">
        <v>22</v>
      </c>
      <c r="B63" s="38" t="s">
        <v>472</v>
      </c>
      <c r="C63" s="38" t="s">
        <v>385</v>
      </c>
      <c r="D63" s="38" t="s">
        <v>316</v>
      </c>
      <c r="E63" s="38" t="s">
        <v>292</v>
      </c>
      <c r="F63" s="38" t="s">
        <v>250</v>
      </c>
      <c r="G63" s="38" t="s">
        <v>433</v>
      </c>
      <c r="H63" s="38" t="s">
        <v>363</v>
      </c>
      <c r="I63" s="39" t="s">
        <v>152</v>
      </c>
    </row>
    <row r="64" spans="1:9" x14ac:dyDescent="0.3">
      <c r="A64" s="37" t="s">
        <v>23</v>
      </c>
      <c r="B64" s="38" t="s">
        <v>473</v>
      </c>
      <c r="C64" s="38" t="s">
        <v>386</v>
      </c>
      <c r="D64" s="38" t="s">
        <v>317</v>
      </c>
      <c r="E64" s="38" t="s">
        <v>293</v>
      </c>
      <c r="F64" s="38" t="s">
        <v>251</v>
      </c>
      <c r="G64" s="38"/>
      <c r="H64" s="38" t="s">
        <v>364</v>
      </c>
      <c r="I64" s="39" t="s">
        <v>207</v>
      </c>
    </row>
    <row r="65" spans="1:9" x14ac:dyDescent="0.3">
      <c r="A65" s="37" t="s">
        <v>146</v>
      </c>
      <c r="B65" s="38" t="s">
        <v>474</v>
      </c>
      <c r="C65" s="38" t="s">
        <v>387</v>
      </c>
      <c r="D65" s="38" t="s">
        <v>318</v>
      </c>
      <c r="E65" s="38" t="s">
        <v>294</v>
      </c>
      <c r="F65" s="38" t="s">
        <v>252</v>
      </c>
      <c r="G65" s="38"/>
      <c r="H65" s="38" t="s">
        <v>365</v>
      </c>
      <c r="I65" s="39" t="s">
        <v>153</v>
      </c>
    </row>
    <row r="66" spans="1:9" x14ac:dyDescent="0.3">
      <c r="A66" s="37" t="s">
        <v>35</v>
      </c>
      <c r="B66" s="38" t="s">
        <v>475</v>
      </c>
      <c r="C66" s="38" t="s">
        <v>388</v>
      </c>
      <c r="D66" s="38" t="s">
        <v>319</v>
      </c>
      <c r="E66" s="38" t="s">
        <v>295</v>
      </c>
      <c r="F66" s="38" t="s">
        <v>253</v>
      </c>
      <c r="G66" s="38"/>
      <c r="H66" s="38" t="s">
        <v>366</v>
      </c>
      <c r="I66" s="39" t="s">
        <v>154</v>
      </c>
    </row>
    <row r="67" spans="1:9" x14ac:dyDescent="0.3">
      <c r="A67" s="37" t="s">
        <v>148</v>
      </c>
      <c r="B67" s="38" t="s">
        <v>476</v>
      </c>
      <c r="C67" s="38" t="s">
        <v>389</v>
      </c>
      <c r="D67" s="38" t="s">
        <v>320</v>
      </c>
      <c r="E67" s="38" t="s">
        <v>296</v>
      </c>
      <c r="F67" s="38" t="s">
        <v>254</v>
      </c>
      <c r="G67" s="38" t="s">
        <v>435</v>
      </c>
      <c r="H67" s="38" t="s">
        <v>367</v>
      </c>
      <c r="I67" s="39" t="s">
        <v>155</v>
      </c>
    </row>
    <row r="68" spans="1:9" x14ac:dyDescent="0.3">
      <c r="A68" s="37" t="s">
        <v>149</v>
      </c>
      <c r="B68" s="38" t="s">
        <v>471</v>
      </c>
      <c r="C68" s="38" t="s">
        <v>389</v>
      </c>
      <c r="D68" s="38" t="s">
        <v>321</v>
      </c>
      <c r="E68" s="38" t="s">
        <v>297</v>
      </c>
      <c r="F68" s="38" t="s">
        <v>255</v>
      </c>
      <c r="G68" s="38" t="s">
        <v>435</v>
      </c>
      <c r="H68" s="38" t="s">
        <v>368</v>
      </c>
      <c r="I68" s="39" t="s">
        <v>156</v>
      </c>
    </row>
    <row r="69" spans="1:9" x14ac:dyDescent="0.3">
      <c r="A69" s="37" t="s">
        <v>25</v>
      </c>
      <c r="B69" s="38" t="s">
        <v>476</v>
      </c>
      <c r="C69" s="38" t="s">
        <v>390</v>
      </c>
      <c r="D69" s="38" t="s">
        <v>322</v>
      </c>
      <c r="E69" s="38" t="s">
        <v>298</v>
      </c>
      <c r="F69" s="38" t="s">
        <v>256</v>
      </c>
      <c r="G69" s="38" t="s">
        <v>435</v>
      </c>
      <c r="H69" s="38" t="s">
        <v>369</v>
      </c>
      <c r="I69" s="39" t="s">
        <v>208</v>
      </c>
    </row>
    <row r="70" spans="1:9" x14ac:dyDescent="0.3">
      <c r="A70" s="37" t="s">
        <v>28</v>
      </c>
      <c r="B70" s="38"/>
      <c r="C70" s="38" t="s">
        <v>391</v>
      </c>
      <c r="D70" s="38" t="s">
        <v>508</v>
      </c>
      <c r="E70" s="38" t="s">
        <v>299</v>
      </c>
      <c r="F70" s="38"/>
      <c r="G70" s="38"/>
      <c r="H70" s="38" t="s">
        <v>370</v>
      </c>
      <c r="I70" s="39" t="s">
        <v>157</v>
      </c>
    </row>
    <row r="71" spans="1:9" x14ac:dyDescent="0.3">
      <c r="A71" s="37" t="s">
        <v>26</v>
      </c>
      <c r="B71" s="38" t="s">
        <v>476</v>
      </c>
      <c r="C71" s="38" t="s">
        <v>392</v>
      </c>
      <c r="D71" s="38" t="s">
        <v>323</v>
      </c>
      <c r="E71" s="38" t="s">
        <v>290</v>
      </c>
      <c r="F71" s="38" t="s">
        <v>257</v>
      </c>
      <c r="G71" s="38" t="s">
        <v>436</v>
      </c>
      <c r="H71" s="38" t="s">
        <v>371</v>
      </c>
      <c r="I71" s="39" t="s">
        <v>205</v>
      </c>
    </row>
    <row r="72" spans="1:9" x14ac:dyDescent="0.3">
      <c r="A72" s="37" t="s">
        <v>27</v>
      </c>
      <c r="B72" s="38" t="s">
        <v>477</v>
      </c>
      <c r="C72" s="38" t="s">
        <v>393</v>
      </c>
      <c r="D72" s="38" t="s">
        <v>324</v>
      </c>
      <c r="E72" s="38" t="s">
        <v>300</v>
      </c>
      <c r="F72" s="38" t="s">
        <v>257</v>
      </c>
      <c r="G72" s="38" t="s">
        <v>432</v>
      </c>
      <c r="H72" s="38" t="s">
        <v>372</v>
      </c>
      <c r="I72" s="39" t="s">
        <v>209</v>
      </c>
    </row>
    <row r="73" spans="1:9" x14ac:dyDescent="0.3">
      <c r="A73" s="37" t="s">
        <v>36</v>
      </c>
      <c r="B73" s="38"/>
      <c r="C73" s="38" t="s">
        <v>394</v>
      </c>
      <c r="D73" s="38" t="s">
        <v>328</v>
      </c>
      <c r="E73" s="38" t="s">
        <v>301</v>
      </c>
      <c r="F73" s="38" t="s">
        <v>258</v>
      </c>
      <c r="G73" s="38" t="s">
        <v>436</v>
      </c>
      <c r="H73" s="38" t="s">
        <v>373</v>
      </c>
      <c r="I73" s="39" t="s">
        <v>210</v>
      </c>
    </row>
    <row r="74" spans="1:9" x14ac:dyDescent="0.3">
      <c r="A74" s="37" t="s">
        <v>29</v>
      </c>
      <c r="B74" s="38"/>
      <c r="C74" s="38" t="s">
        <v>395</v>
      </c>
      <c r="D74" s="38" t="s">
        <v>326</v>
      </c>
      <c r="E74" s="38" t="s">
        <v>301</v>
      </c>
      <c r="F74" s="38" t="s">
        <v>259</v>
      </c>
      <c r="G74" s="38" t="s">
        <v>438</v>
      </c>
      <c r="H74" s="38" t="s">
        <v>374</v>
      </c>
      <c r="I74" s="39" t="s">
        <v>211</v>
      </c>
    </row>
    <row r="75" spans="1:9" x14ac:dyDescent="0.3">
      <c r="A75" s="37" t="s">
        <v>30</v>
      </c>
      <c r="B75" s="38"/>
      <c r="C75" s="38" t="s">
        <v>396</v>
      </c>
      <c r="D75" s="38" t="s">
        <v>327</v>
      </c>
      <c r="E75" s="38" t="s">
        <v>301</v>
      </c>
      <c r="F75" s="38"/>
      <c r="G75" s="38" t="s">
        <v>439</v>
      </c>
      <c r="H75" s="38" t="s">
        <v>374</v>
      </c>
      <c r="I75" s="39" t="s">
        <v>210</v>
      </c>
    </row>
    <row r="76" spans="1:9" x14ac:dyDescent="0.3">
      <c r="A76" s="37" t="s">
        <v>31</v>
      </c>
      <c r="B76" s="38" t="s">
        <v>478</v>
      </c>
      <c r="C76" s="38" t="s">
        <v>397</v>
      </c>
      <c r="D76" s="38" t="s">
        <v>328</v>
      </c>
      <c r="E76" s="38" t="s">
        <v>302</v>
      </c>
      <c r="F76" s="38" t="s">
        <v>260</v>
      </c>
      <c r="G76" s="38" t="s">
        <v>439</v>
      </c>
      <c r="H76" s="38" t="s">
        <v>375</v>
      </c>
      <c r="I76" s="39" t="s">
        <v>212</v>
      </c>
    </row>
    <row r="77" spans="1:9" x14ac:dyDescent="0.3">
      <c r="A77" s="37" t="s">
        <v>32</v>
      </c>
      <c r="B77" s="38"/>
      <c r="C77" s="38"/>
      <c r="D77" s="38"/>
      <c r="E77" s="38"/>
      <c r="F77" s="38"/>
      <c r="G77" s="38"/>
      <c r="H77" s="38"/>
      <c r="I77" s="39"/>
    </row>
    <row r="78" spans="1:9" ht="15" thickBot="1" x14ac:dyDescent="0.35">
      <c r="A78" s="40" t="s">
        <v>150</v>
      </c>
      <c r="B78" s="41"/>
      <c r="C78" s="41"/>
      <c r="D78" s="41"/>
      <c r="E78" s="41"/>
      <c r="F78" s="41"/>
      <c r="G78" s="41"/>
      <c r="H78" s="41"/>
      <c r="I78" s="42"/>
    </row>
    <row r="79" spans="1:9" ht="15" thickBot="1" x14ac:dyDescent="0.35"/>
    <row r="80" spans="1:9" ht="18" x14ac:dyDescent="0.35">
      <c r="A80" s="43" t="s">
        <v>42</v>
      </c>
      <c r="B80" s="50" t="str">
        <f>B$8</f>
        <v>Bucks</v>
      </c>
      <c r="C80" s="50" t="str">
        <f>B$9</f>
        <v>Essex</v>
      </c>
      <c r="D80" s="50" t="str">
        <f>B$10</f>
        <v>Hants</v>
      </c>
      <c r="E80" s="50" t="str">
        <f>B$11</f>
        <v>Kent</v>
      </c>
      <c r="F80" s="50" t="str">
        <f>B$12</f>
        <v>Middlesex</v>
      </c>
      <c r="G80" s="50" t="str">
        <f>B$13</f>
        <v>Herts</v>
      </c>
      <c r="H80" s="50" t="str">
        <f>B$14</f>
        <v>Surrey</v>
      </c>
      <c r="I80" s="51" t="str">
        <f>B$15</f>
        <v>Sussex</v>
      </c>
    </row>
    <row r="81" spans="1:9" x14ac:dyDescent="0.3">
      <c r="A81" s="44" t="s">
        <v>19</v>
      </c>
      <c r="B81" s="45" t="s">
        <v>479</v>
      </c>
      <c r="C81" s="45" t="s">
        <v>383</v>
      </c>
      <c r="D81" s="45" t="s">
        <v>329</v>
      </c>
      <c r="E81" s="45" t="s">
        <v>300</v>
      </c>
      <c r="F81" s="45" t="s">
        <v>248</v>
      </c>
      <c r="G81" s="45"/>
      <c r="H81" s="45" t="s">
        <v>376</v>
      </c>
      <c r="I81" s="46" t="s">
        <v>216</v>
      </c>
    </row>
    <row r="82" spans="1:9" x14ac:dyDescent="0.3">
      <c r="A82" s="44" t="s">
        <v>20</v>
      </c>
      <c r="B82" s="45" t="s">
        <v>479</v>
      </c>
      <c r="C82" s="45" t="s">
        <v>398</v>
      </c>
      <c r="D82" s="45" t="s">
        <v>314</v>
      </c>
      <c r="E82" s="45" t="s">
        <v>303</v>
      </c>
      <c r="F82" s="45" t="s">
        <v>261</v>
      </c>
      <c r="G82" s="45"/>
      <c r="H82" s="45" t="s">
        <v>376</v>
      </c>
      <c r="I82" s="46" t="s">
        <v>215</v>
      </c>
    </row>
    <row r="83" spans="1:9" x14ac:dyDescent="0.3">
      <c r="A83" s="44" t="s">
        <v>147</v>
      </c>
      <c r="B83" s="45"/>
      <c r="C83" s="45" t="s">
        <v>399</v>
      </c>
      <c r="D83" s="45" t="s">
        <v>333</v>
      </c>
      <c r="E83" s="45" t="s">
        <v>304</v>
      </c>
      <c r="F83" s="45" t="s">
        <v>262</v>
      </c>
      <c r="G83" s="45" t="s">
        <v>440</v>
      </c>
      <c r="H83" s="45"/>
      <c r="I83" s="46" t="s">
        <v>151</v>
      </c>
    </row>
    <row r="84" spans="1:9" x14ac:dyDescent="0.3">
      <c r="A84" s="44" t="s">
        <v>22</v>
      </c>
      <c r="B84" s="45"/>
      <c r="C84" s="45" t="s">
        <v>400</v>
      </c>
      <c r="D84" s="45" t="s">
        <v>335</v>
      </c>
      <c r="E84" s="45" t="s">
        <v>305</v>
      </c>
      <c r="F84" s="45" t="s">
        <v>263</v>
      </c>
      <c r="G84" s="45" t="s">
        <v>441</v>
      </c>
      <c r="H84" s="45"/>
      <c r="I84" s="46" t="s">
        <v>213</v>
      </c>
    </row>
    <row r="85" spans="1:9" x14ac:dyDescent="0.3">
      <c r="A85" s="44" t="s">
        <v>23</v>
      </c>
      <c r="B85" s="45"/>
      <c r="C85" s="45" t="s">
        <v>401</v>
      </c>
      <c r="D85" s="45" t="s">
        <v>330</v>
      </c>
      <c r="E85" s="45" t="s">
        <v>306</v>
      </c>
      <c r="F85" s="45" t="s">
        <v>264</v>
      </c>
      <c r="G85" s="45"/>
      <c r="H85" s="45" t="s">
        <v>377</v>
      </c>
      <c r="I85" s="46" t="s">
        <v>214</v>
      </c>
    </row>
    <row r="86" spans="1:9" x14ac:dyDescent="0.3">
      <c r="A86" s="44" t="s">
        <v>146</v>
      </c>
      <c r="B86" s="45"/>
      <c r="C86" s="45" t="s">
        <v>402</v>
      </c>
      <c r="D86" s="45" t="s">
        <v>331</v>
      </c>
      <c r="E86" s="45" t="s">
        <v>307</v>
      </c>
      <c r="F86" s="45"/>
      <c r="G86" s="45"/>
      <c r="H86" s="45"/>
      <c r="I86" s="46" t="s">
        <v>217</v>
      </c>
    </row>
    <row r="87" spans="1:9" x14ac:dyDescent="0.3">
      <c r="A87" s="44" t="s">
        <v>35</v>
      </c>
      <c r="B87" s="45"/>
      <c r="C87" s="45" t="s">
        <v>403</v>
      </c>
      <c r="D87" s="45" t="s">
        <v>332</v>
      </c>
      <c r="E87" s="45"/>
      <c r="F87" s="45" t="s">
        <v>265</v>
      </c>
      <c r="G87" s="45"/>
      <c r="H87" s="45" t="s">
        <v>378</v>
      </c>
      <c r="I87" s="46" t="s">
        <v>218</v>
      </c>
    </row>
    <row r="88" spans="1:9" x14ac:dyDescent="0.3">
      <c r="A88" s="44" t="s">
        <v>148</v>
      </c>
      <c r="B88" s="45" t="s">
        <v>477</v>
      </c>
      <c r="C88" s="45" t="s">
        <v>404</v>
      </c>
      <c r="D88" s="45" t="s">
        <v>321</v>
      </c>
      <c r="E88" s="45" t="s">
        <v>308</v>
      </c>
      <c r="F88" s="45"/>
      <c r="G88" s="45"/>
      <c r="H88" s="45" t="s">
        <v>379</v>
      </c>
      <c r="I88" s="46" t="s">
        <v>208</v>
      </c>
    </row>
    <row r="89" spans="1:9" x14ac:dyDescent="0.3">
      <c r="A89" s="44" t="s">
        <v>149</v>
      </c>
      <c r="B89" s="45"/>
      <c r="C89" s="45" t="s">
        <v>405</v>
      </c>
      <c r="D89" s="45" t="s">
        <v>333</v>
      </c>
      <c r="E89" s="45" t="s">
        <v>308</v>
      </c>
      <c r="F89" s="45"/>
      <c r="G89" s="45" t="s">
        <v>440</v>
      </c>
      <c r="H89" s="45"/>
      <c r="I89" s="46" t="s">
        <v>215</v>
      </c>
    </row>
    <row r="90" spans="1:9" x14ac:dyDescent="0.3">
      <c r="A90" s="44" t="s">
        <v>25</v>
      </c>
      <c r="B90" s="45"/>
      <c r="C90" s="45" t="s">
        <v>406</v>
      </c>
      <c r="D90" s="45" t="s">
        <v>334</v>
      </c>
      <c r="E90" s="45" t="s">
        <v>296</v>
      </c>
      <c r="F90" s="45"/>
      <c r="G90" s="45"/>
      <c r="H90" s="45"/>
      <c r="I90" s="46" t="s">
        <v>155</v>
      </c>
    </row>
    <row r="91" spans="1:9" x14ac:dyDescent="0.3">
      <c r="A91" s="44" t="s">
        <v>28</v>
      </c>
      <c r="B91" s="45"/>
      <c r="C91" s="45" t="s">
        <v>407</v>
      </c>
      <c r="D91" s="45"/>
      <c r="E91" s="45" t="s">
        <v>309</v>
      </c>
      <c r="F91" s="45"/>
      <c r="G91" s="45"/>
      <c r="H91" s="45"/>
      <c r="I91" s="46" t="s">
        <v>219</v>
      </c>
    </row>
    <row r="92" spans="1:9" x14ac:dyDescent="0.3">
      <c r="A92" s="44" t="s">
        <v>26</v>
      </c>
      <c r="B92" s="45" t="s">
        <v>477</v>
      </c>
      <c r="C92" s="45" t="s">
        <v>406</v>
      </c>
      <c r="D92" s="45" t="s">
        <v>336</v>
      </c>
      <c r="E92" s="45" t="s">
        <v>300</v>
      </c>
      <c r="F92" s="45"/>
      <c r="G92" s="45"/>
      <c r="H92" s="45" t="s">
        <v>379</v>
      </c>
      <c r="I92" s="46" t="s">
        <v>216</v>
      </c>
    </row>
    <row r="93" spans="1:9" x14ac:dyDescent="0.3">
      <c r="A93" s="44" t="s">
        <v>27</v>
      </c>
      <c r="B93" s="45"/>
      <c r="C93" s="45" t="s">
        <v>408</v>
      </c>
      <c r="D93" s="45" t="s">
        <v>333</v>
      </c>
      <c r="E93" s="45"/>
      <c r="F93" s="45"/>
      <c r="G93" s="45" t="s">
        <v>434</v>
      </c>
      <c r="H93" s="45"/>
      <c r="I93" s="46" t="s">
        <v>220</v>
      </c>
    </row>
    <row r="94" spans="1:9" x14ac:dyDescent="0.3">
      <c r="A94" s="44" t="s">
        <v>36</v>
      </c>
      <c r="B94" s="45"/>
      <c r="C94" s="45" t="s">
        <v>396</v>
      </c>
      <c r="D94" s="45"/>
      <c r="E94" s="45" t="s">
        <v>310</v>
      </c>
      <c r="F94" s="45" t="s">
        <v>260</v>
      </c>
      <c r="G94" s="45"/>
      <c r="H94" s="45" t="s">
        <v>374</v>
      </c>
      <c r="I94" s="46" t="s">
        <v>221</v>
      </c>
    </row>
    <row r="95" spans="1:9" x14ac:dyDescent="0.3">
      <c r="A95" s="44" t="s">
        <v>29</v>
      </c>
      <c r="B95" s="45"/>
      <c r="C95" s="45" t="s">
        <v>409</v>
      </c>
      <c r="D95" s="45" t="s">
        <v>325</v>
      </c>
      <c r="E95" s="45" t="s">
        <v>311</v>
      </c>
      <c r="F95" s="45" t="s">
        <v>266</v>
      </c>
      <c r="G95" s="45"/>
      <c r="H95" s="45" t="s">
        <v>380</v>
      </c>
      <c r="I95" s="46" t="s">
        <v>222</v>
      </c>
    </row>
    <row r="96" spans="1:9" x14ac:dyDescent="0.3">
      <c r="A96" s="44" t="s">
        <v>30</v>
      </c>
      <c r="B96" s="45"/>
      <c r="C96" s="45"/>
      <c r="D96" s="45" t="s">
        <v>337</v>
      </c>
      <c r="E96" s="45" t="s">
        <v>310</v>
      </c>
      <c r="F96" s="45" t="s">
        <v>504</v>
      </c>
      <c r="G96" s="45" t="s">
        <v>437</v>
      </c>
      <c r="H96" s="45" t="s">
        <v>381</v>
      </c>
      <c r="I96" s="46" t="s">
        <v>211</v>
      </c>
    </row>
    <row r="97" spans="1:9" x14ac:dyDescent="0.3">
      <c r="A97" s="44" t="s">
        <v>31</v>
      </c>
      <c r="B97" s="45" t="s">
        <v>471</v>
      </c>
      <c r="C97" s="45" t="s">
        <v>410</v>
      </c>
      <c r="D97" s="45" t="s">
        <v>338</v>
      </c>
      <c r="E97" s="45"/>
      <c r="F97" s="45" t="s">
        <v>504</v>
      </c>
      <c r="G97" s="45"/>
      <c r="H97" s="45"/>
      <c r="I97" s="46" t="s">
        <v>503</v>
      </c>
    </row>
    <row r="98" spans="1:9" x14ac:dyDescent="0.3">
      <c r="A98" s="44" t="s">
        <v>32</v>
      </c>
      <c r="B98" s="45"/>
      <c r="C98" s="45"/>
      <c r="D98" s="45"/>
      <c r="E98" s="45"/>
      <c r="F98" s="45"/>
      <c r="G98" s="45"/>
      <c r="H98" s="45"/>
      <c r="I98" s="46"/>
    </row>
    <row r="99" spans="1:9" ht="15" thickBot="1" x14ac:dyDescent="0.35">
      <c r="A99" s="47" t="s">
        <v>150</v>
      </c>
      <c r="B99" s="48"/>
      <c r="C99" s="48"/>
      <c r="D99" s="48"/>
      <c r="E99" s="48"/>
      <c r="F99" s="48"/>
      <c r="G99" s="48"/>
      <c r="H99" s="48"/>
      <c r="I99" s="49"/>
    </row>
  </sheetData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0365F-B4AF-4750-A4FB-852E4BE14294}">
  <sheetPr>
    <pageSetUpPr fitToPage="1"/>
  </sheetPr>
  <dimension ref="A1:AO251"/>
  <sheetViews>
    <sheetView workbookViewId="0">
      <selection activeCell="D9" sqref="D9"/>
    </sheetView>
  </sheetViews>
  <sheetFormatPr defaultRowHeight="14.4" x14ac:dyDescent="0.3"/>
  <cols>
    <col min="1" max="1" width="6.44140625" customWidth="1"/>
    <col min="3" max="3" width="24.44140625" bestFit="1" customWidth="1"/>
    <col min="4" max="4" width="10.44140625" customWidth="1"/>
    <col min="11" max="11" width="16.33203125" bestFit="1" customWidth="1"/>
    <col min="12" max="12" width="10.33203125" bestFit="1" customWidth="1"/>
  </cols>
  <sheetData>
    <row r="1" spans="1:41" ht="18" x14ac:dyDescent="0.35">
      <c r="A1" s="2" t="s">
        <v>178</v>
      </c>
      <c r="P1" s="64">
        <f>P13+P24+P54+P65+P76+P95+P106+P117+P136+P147+P157+P168+P179+P190+P201+P212+P223+P234+P245</f>
        <v>275</v>
      </c>
      <c r="Q1" s="64">
        <f t="shared" ref="Q1:W1" si="0">Q13+Q24+Q54+Q65+Q76+Q95+Q106+Q117+Q136+Q147+Q157+Q168+Q179+Q190+Q201+Q212+Q223+Q234+Q245</f>
        <v>211</v>
      </c>
      <c r="R1" s="64">
        <f t="shared" si="0"/>
        <v>198</v>
      </c>
      <c r="S1" s="64">
        <f t="shared" si="0"/>
        <v>247</v>
      </c>
      <c r="T1" s="64">
        <f t="shared" si="0"/>
        <v>229</v>
      </c>
      <c r="U1" s="64">
        <f t="shared" si="0"/>
        <v>157</v>
      </c>
      <c r="V1" s="64">
        <f t="shared" si="0"/>
        <v>245</v>
      </c>
      <c r="W1" s="64">
        <f t="shared" si="0"/>
        <v>255</v>
      </c>
      <c r="X1" s="64"/>
      <c r="Y1" s="64">
        <f>Y13+Y24+Y54+Y65+Y76+Y95+Y106+Y117+Y136+Y147+Y157+Y168+Y179+Y190+Y201+Y212+Y223+Y234+Y245</f>
        <v>91</v>
      </c>
      <c r="Z1" s="64">
        <f t="shared" ref="Z1:AF1" si="1">Z13+Z24+Z54+Z65+Z76+Z95+Z106+Z117+Z136+Z147+Z157+Z168+Z179+Z190+Z201+Z212+Z223+Z234+Z245</f>
        <v>57.5</v>
      </c>
      <c r="AA1" s="64">
        <f t="shared" si="1"/>
        <v>34</v>
      </c>
      <c r="AB1" s="64">
        <f t="shared" si="1"/>
        <v>56</v>
      </c>
      <c r="AC1" s="64">
        <f t="shared" si="1"/>
        <v>43.5</v>
      </c>
      <c r="AD1" s="64">
        <f t="shared" si="1"/>
        <v>8</v>
      </c>
      <c r="AE1" s="64">
        <f t="shared" si="1"/>
        <v>27</v>
      </c>
      <c r="AF1" s="64">
        <f t="shared" si="1"/>
        <v>72</v>
      </c>
      <c r="AG1" s="64"/>
      <c r="AH1" s="64">
        <f>AH13+AH24+AH54+AH65+AH76+AH95+AH106+AH117+AH136+AH147+AH157+AH168+AH179+AH190+AH201+AH212+AH223+AH234+AH245</f>
        <v>366</v>
      </c>
      <c r="AI1" s="64">
        <f t="shared" ref="AI1:AO1" si="2">AI13+AI24+AI54+AI65+AI76+AI95+AI106+AI117+AI136+AI147+AI157+AI168+AI179+AI190+AI201+AI212+AI223+AI234+AI245</f>
        <v>268.5</v>
      </c>
      <c r="AJ1" s="64">
        <f t="shared" si="2"/>
        <v>232</v>
      </c>
      <c r="AK1" s="64">
        <f t="shared" si="2"/>
        <v>303</v>
      </c>
      <c r="AL1" s="64">
        <f t="shared" si="2"/>
        <v>272.5</v>
      </c>
      <c r="AM1" s="64">
        <f t="shared" si="2"/>
        <v>165</v>
      </c>
      <c r="AN1" s="64">
        <f t="shared" si="2"/>
        <v>272</v>
      </c>
      <c r="AO1" s="64">
        <f t="shared" si="2"/>
        <v>327</v>
      </c>
    </row>
    <row r="2" spans="1:41" x14ac:dyDescent="0.3">
      <c r="P2" s="64" t="s">
        <v>7</v>
      </c>
      <c r="Q2" s="64" t="s">
        <v>9</v>
      </c>
      <c r="R2" s="64" t="s">
        <v>10</v>
      </c>
      <c r="S2" s="64" t="s">
        <v>12</v>
      </c>
      <c r="T2" s="64" t="s">
        <v>14</v>
      </c>
      <c r="U2" s="64" t="s">
        <v>143</v>
      </c>
      <c r="V2" s="64" t="s">
        <v>16</v>
      </c>
      <c r="W2" s="64" t="s">
        <v>18</v>
      </c>
      <c r="X2" s="64"/>
      <c r="Y2" s="64" t="s">
        <v>7</v>
      </c>
      <c r="Z2" s="64" t="s">
        <v>9</v>
      </c>
      <c r="AA2" s="64" t="s">
        <v>10</v>
      </c>
      <c r="AB2" s="64" t="s">
        <v>12</v>
      </c>
      <c r="AC2" s="64" t="s">
        <v>14</v>
      </c>
      <c r="AD2" s="64" t="s">
        <v>143</v>
      </c>
      <c r="AE2" s="64" t="s">
        <v>16</v>
      </c>
      <c r="AF2" s="64" t="s">
        <v>18</v>
      </c>
      <c r="AG2" s="64"/>
      <c r="AH2" s="64" t="s">
        <v>7</v>
      </c>
      <c r="AI2" s="64" t="s">
        <v>9</v>
      </c>
      <c r="AJ2" s="64" t="s">
        <v>10</v>
      </c>
      <c r="AK2" s="64" t="s">
        <v>12</v>
      </c>
      <c r="AL2" s="64" t="s">
        <v>14</v>
      </c>
      <c r="AM2" s="64" t="s">
        <v>143</v>
      </c>
      <c r="AN2" s="64" t="s">
        <v>16</v>
      </c>
      <c r="AO2" s="64" t="s">
        <v>18</v>
      </c>
    </row>
    <row r="3" spans="1:41" x14ac:dyDescent="0.3">
      <c r="D3" s="3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</row>
    <row r="4" spans="1:41" s="1" customFormat="1" x14ac:dyDescent="0.3">
      <c r="A4" s="1" t="s">
        <v>37</v>
      </c>
      <c r="B4" s="1" t="s">
        <v>65</v>
      </c>
      <c r="E4" s="1" t="s">
        <v>52</v>
      </c>
      <c r="F4" s="1" t="s">
        <v>38</v>
      </c>
      <c r="I4" s="1" t="s">
        <v>43</v>
      </c>
      <c r="J4" s="1" t="s">
        <v>50</v>
      </c>
      <c r="M4" s="1" t="s">
        <v>52</v>
      </c>
      <c r="N4" s="1" t="s">
        <v>38</v>
      </c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</row>
    <row r="5" spans="1:41" x14ac:dyDescent="0.3">
      <c r="A5">
        <v>1</v>
      </c>
      <c r="B5" s="63" t="s">
        <v>6</v>
      </c>
      <c r="C5" t="str">
        <f ca="1">IFERROR(INDEX(OFFSET(Declarations!$A$26:$I$26,(LEN(B5)-1)*21,0),1,VLOOKUP(LEFT(B5,1),Declarations!$A$8:$C$15,3,FALSE)),"")</f>
        <v>Jude Thorne</v>
      </c>
      <c r="D5" t="str">
        <f>IFERROR(VLOOKUP(LEFT(B5,1),Declarations!$A$8:$C$15,2,FALSE),"")</f>
        <v>Essex</v>
      </c>
      <c r="E5" s="66">
        <v>56.28</v>
      </c>
      <c r="F5">
        <v>16</v>
      </c>
      <c r="G5">
        <f>18+((LEN(B5)-1)*22)</f>
        <v>18</v>
      </c>
      <c r="I5">
        <v>1</v>
      </c>
      <c r="J5" s="63" t="s">
        <v>44</v>
      </c>
      <c r="K5" t="str">
        <f ca="1">IFERROR(INDEX(OFFSET(Declarations!$A$26:$I$26,(LEN(J5)-1)*21,0),1,VLOOKUP(LEFT(J5,1),Declarations!$A$8:$C$15,3,FALSE)),"")</f>
        <v>Bradley James</v>
      </c>
      <c r="L5" t="str">
        <f>IFERROR(VLOOKUP(LEFT(J5,1),Declarations!$A$8:$C$15,2,FALSE),"")</f>
        <v>Essex</v>
      </c>
      <c r="M5" s="66">
        <v>57.98</v>
      </c>
      <c r="N5">
        <v>8</v>
      </c>
      <c r="P5" s="64">
        <f>IF($D5=P$2,$F5,0)</f>
        <v>16</v>
      </c>
      <c r="Q5" s="64">
        <f t="shared" ref="Q5:W12" si="3">IF($D5=Q$2,$F5,0)</f>
        <v>0</v>
      </c>
      <c r="R5" s="64">
        <f t="shared" si="3"/>
        <v>0</v>
      </c>
      <c r="S5" s="64">
        <f t="shared" si="3"/>
        <v>0</v>
      </c>
      <c r="T5" s="64">
        <f t="shared" si="3"/>
        <v>0</v>
      </c>
      <c r="U5" s="64">
        <f t="shared" si="3"/>
        <v>0</v>
      </c>
      <c r="V5" s="64">
        <f t="shared" si="3"/>
        <v>0</v>
      </c>
      <c r="W5" s="64">
        <f t="shared" si="3"/>
        <v>0</v>
      </c>
      <c r="X5" s="64"/>
      <c r="Y5" s="64">
        <f>IF($L5=Y$2,$N5,0)</f>
        <v>8</v>
      </c>
      <c r="Z5" s="64">
        <f t="shared" ref="Z5:AF12" si="4">IF($L5=Z$2,$N5,0)</f>
        <v>0</v>
      </c>
      <c r="AA5" s="64">
        <f t="shared" si="4"/>
        <v>0</v>
      </c>
      <c r="AB5" s="64">
        <f t="shared" si="4"/>
        <v>0</v>
      </c>
      <c r="AC5" s="64">
        <f t="shared" si="4"/>
        <v>0</v>
      </c>
      <c r="AD5" s="64">
        <f t="shared" si="4"/>
        <v>0</v>
      </c>
      <c r="AE5" s="64">
        <f t="shared" si="4"/>
        <v>0</v>
      </c>
      <c r="AF5" s="64">
        <f t="shared" si="4"/>
        <v>0</v>
      </c>
      <c r="AG5" s="64"/>
      <c r="AH5" s="64"/>
      <c r="AI5" s="64"/>
      <c r="AJ5" s="64"/>
      <c r="AK5" s="64"/>
      <c r="AL5" s="64"/>
      <c r="AM5" s="64"/>
      <c r="AN5" s="64"/>
      <c r="AO5" s="64"/>
    </row>
    <row r="6" spans="1:41" x14ac:dyDescent="0.3">
      <c r="A6">
        <v>2</v>
      </c>
      <c r="B6" s="63" t="s">
        <v>13</v>
      </c>
      <c r="C6" t="str">
        <f ca="1">IFERROR(INDEX(OFFSET(Declarations!$A$26:$I$26,(LEN(B6)-1)*21,0),1,VLOOKUP(LEFT(B6,1),Declarations!$A$8:$C$15,3,FALSE)),"")</f>
        <v>Neon Richards</v>
      </c>
      <c r="D6" t="str">
        <f>IFERROR(VLOOKUP(LEFT(B6,1),Declarations!$A$8:$C$15,2,FALSE),"")</f>
        <v>Middlesex</v>
      </c>
      <c r="E6" s="66">
        <v>56.81</v>
      </c>
      <c r="F6">
        <v>15</v>
      </c>
      <c r="I6">
        <v>2</v>
      </c>
      <c r="J6" s="63" t="s">
        <v>48</v>
      </c>
      <c r="K6" t="str">
        <f ca="1">IFERROR(INDEX(OFFSET(Declarations!$A$26:$I$26,(LEN(J6)-1)*21,0),1,VLOOKUP(LEFT(J6,1),Declarations!$A$8:$C$15,3,FALSE)),"")</f>
        <v>Isaac Bloodworth</v>
      </c>
      <c r="L6" t="str">
        <f>IFERROR(VLOOKUP(LEFT(J6,1),Declarations!$A$8:$C$15,2,FALSE),"")</f>
        <v>Middlesex</v>
      </c>
      <c r="M6" s="66">
        <v>60.9</v>
      </c>
      <c r="N6">
        <v>7</v>
      </c>
      <c r="P6" s="64">
        <f>IF($D6=P$2,$F6,0)</f>
        <v>0</v>
      </c>
      <c r="Q6" s="64">
        <f t="shared" si="3"/>
        <v>0</v>
      </c>
      <c r="R6" s="64">
        <f t="shared" si="3"/>
        <v>0</v>
      </c>
      <c r="S6" s="64">
        <f t="shared" si="3"/>
        <v>0</v>
      </c>
      <c r="T6" s="64">
        <f t="shared" si="3"/>
        <v>15</v>
      </c>
      <c r="U6" s="64">
        <f t="shared" si="3"/>
        <v>0</v>
      </c>
      <c r="V6" s="64">
        <f t="shared" si="3"/>
        <v>0</v>
      </c>
      <c r="W6" s="64">
        <f t="shared" si="3"/>
        <v>0</v>
      </c>
      <c r="X6" s="64"/>
      <c r="Y6" s="64">
        <f t="shared" ref="Y6:Y12" si="5">IF($L6=Y$2,$N6,0)</f>
        <v>0</v>
      </c>
      <c r="Z6" s="64">
        <f t="shared" si="4"/>
        <v>0</v>
      </c>
      <c r="AA6" s="64">
        <f t="shared" si="4"/>
        <v>0</v>
      </c>
      <c r="AB6" s="64">
        <f t="shared" si="4"/>
        <v>0</v>
      </c>
      <c r="AC6" s="64">
        <f t="shared" si="4"/>
        <v>7</v>
      </c>
      <c r="AD6" s="64">
        <f t="shared" si="4"/>
        <v>0</v>
      </c>
      <c r="AE6" s="64">
        <f t="shared" si="4"/>
        <v>0</v>
      </c>
      <c r="AF6" s="64">
        <f t="shared" si="4"/>
        <v>0</v>
      </c>
      <c r="AG6" s="64"/>
      <c r="AH6" s="64"/>
      <c r="AI6" s="64"/>
      <c r="AJ6" s="64"/>
      <c r="AK6" s="64"/>
      <c r="AL6" s="64"/>
      <c r="AM6" s="64"/>
      <c r="AN6" s="64"/>
      <c r="AO6" s="64"/>
    </row>
    <row r="7" spans="1:41" x14ac:dyDescent="0.3">
      <c r="A7">
        <v>3</v>
      </c>
      <c r="B7" s="63" t="s">
        <v>8</v>
      </c>
      <c r="C7" t="str">
        <f ca="1">IFERROR(INDEX(OFFSET(Declarations!$A$26:$I$26,(LEN(B7)-1)*21,0),1,VLOOKUP(LEFT(B7,1),Declarations!$A$8:$C$15,3,FALSE)),"")</f>
        <v>Callum Gregson</v>
      </c>
      <c r="D7" t="str">
        <f>IFERROR(VLOOKUP(LEFT(B7,1),Declarations!$A$8:$C$15,2,FALSE),"")</f>
        <v>Hants</v>
      </c>
      <c r="E7" s="66">
        <v>58.54</v>
      </c>
      <c r="F7">
        <v>14</v>
      </c>
      <c r="I7">
        <v>3</v>
      </c>
      <c r="J7" s="63" t="s">
        <v>47</v>
      </c>
      <c r="K7" t="str">
        <f ca="1">IFERROR(INDEX(OFFSET(Declarations!$A$26:$I$26,(LEN(J7)-1)*21,0),1,VLOOKUP(LEFT(J7,1),Declarations!$A$8:$C$15,3,FALSE)),"")</f>
        <v>Stefano Bertero</v>
      </c>
      <c r="L7" t="str">
        <f>IFERROR(VLOOKUP(LEFT(J7,1),Declarations!$A$8:$C$15,2,FALSE),"")</f>
        <v>Kent</v>
      </c>
      <c r="M7" s="66">
        <v>66.47</v>
      </c>
      <c r="N7">
        <v>6</v>
      </c>
      <c r="P7" s="64">
        <f t="shared" ref="P7:P12" si="6">IF($D7=P$2,$F7,0)</f>
        <v>0</v>
      </c>
      <c r="Q7" s="64">
        <f t="shared" si="3"/>
        <v>14</v>
      </c>
      <c r="R7" s="64">
        <f t="shared" si="3"/>
        <v>0</v>
      </c>
      <c r="S7" s="64">
        <f t="shared" si="3"/>
        <v>0</v>
      </c>
      <c r="T7" s="64">
        <f t="shared" si="3"/>
        <v>0</v>
      </c>
      <c r="U7" s="64">
        <f t="shared" si="3"/>
        <v>0</v>
      </c>
      <c r="V7" s="64">
        <f t="shared" si="3"/>
        <v>0</v>
      </c>
      <c r="W7" s="64">
        <f t="shared" si="3"/>
        <v>0</v>
      </c>
      <c r="X7" s="64"/>
      <c r="Y7" s="64">
        <f t="shared" si="5"/>
        <v>0</v>
      </c>
      <c r="Z7" s="64">
        <f t="shared" si="4"/>
        <v>0</v>
      </c>
      <c r="AA7" s="64">
        <f t="shared" si="4"/>
        <v>0</v>
      </c>
      <c r="AB7" s="64">
        <f t="shared" si="4"/>
        <v>6</v>
      </c>
      <c r="AC7" s="64">
        <f t="shared" si="4"/>
        <v>0</v>
      </c>
      <c r="AD7" s="64">
        <f t="shared" si="4"/>
        <v>0</v>
      </c>
      <c r="AE7" s="64">
        <f t="shared" si="4"/>
        <v>0</v>
      </c>
      <c r="AF7" s="64">
        <f t="shared" si="4"/>
        <v>0</v>
      </c>
      <c r="AG7" s="64"/>
      <c r="AH7" s="64"/>
      <c r="AI7" s="64"/>
      <c r="AJ7" s="64"/>
      <c r="AK7" s="64"/>
      <c r="AL7" s="64"/>
      <c r="AM7" s="64"/>
      <c r="AN7" s="64"/>
      <c r="AO7" s="64"/>
    </row>
    <row r="8" spans="1:41" x14ac:dyDescent="0.3">
      <c r="A8">
        <v>4</v>
      </c>
      <c r="B8" s="63" t="s">
        <v>15</v>
      </c>
      <c r="C8" t="str">
        <f ca="1">IFERROR(INDEX(OFFSET(Declarations!$A$26:$I$26,(LEN(B8)-1)*21,0),1,VLOOKUP(LEFT(B8,1),Declarations!$A$8:$C$15,3,FALSE)),"")</f>
        <v>Reuben Leyland</v>
      </c>
      <c r="D8" t="str">
        <f>IFERROR(VLOOKUP(LEFT(B8,1),Declarations!$A$8:$C$15,2,FALSE),"")</f>
        <v>Surrey</v>
      </c>
      <c r="E8" s="66">
        <v>59.7</v>
      </c>
      <c r="F8">
        <v>13</v>
      </c>
      <c r="I8">
        <v>4</v>
      </c>
      <c r="J8" s="63"/>
      <c r="K8" t="str">
        <f ca="1">IFERROR(INDEX(OFFSET(Declarations!$A$26:$I$26,(LEN(J8)-1)*21,0),1,VLOOKUP(LEFT(J8,1),Declarations!$A$8:$C$15,3,FALSE)),"")</f>
        <v/>
      </c>
      <c r="L8" t="str">
        <f>IFERROR(VLOOKUP(LEFT(J8,1),Declarations!$A$8:$C$15,2,FALSE),"")</f>
        <v/>
      </c>
      <c r="M8" s="66"/>
      <c r="N8">
        <v>5</v>
      </c>
      <c r="P8" s="64">
        <f t="shared" si="6"/>
        <v>0</v>
      </c>
      <c r="Q8" s="64">
        <f t="shared" si="3"/>
        <v>0</v>
      </c>
      <c r="R8" s="64">
        <f t="shared" si="3"/>
        <v>0</v>
      </c>
      <c r="S8" s="64">
        <f t="shared" si="3"/>
        <v>0</v>
      </c>
      <c r="T8" s="64">
        <f t="shared" si="3"/>
        <v>0</v>
      </c>
      <c r="U8" s="64">
        <f t="shared" si="3"/>
        <v>0</v>
      </c>
      <c r="V8" s="64">
        <f t="shared" si="3"/>
        <v>13</v>
      </c>
      <c r="W8" s="64">
        <f t="shared" si="3"/>
        <v>0</v>
      </c>
      <c r="X8" s="64"/>
      <c r="Y8" s="64">
        <f t="shared" si="5"/>
        <v>0</v>
      </c>
      <c r="Z8" s="64">
        <f t="shared" si="4"/>
        <v>0</v>
      </c>
      <c r="AA8" s="64">
        <f t="shared" si="4"/>
        <v>0</v>
      </c>
      <c r="AB8" s="64">
        <f t="shared" si="4"/>
        <v>0</v>
      </c>
      <c r="AC8" s="64">
        <f t="shared" si="4"/>
        <v>0</v>
      </c>
      <c r="AD8" s="64">
        <f t="shared" si="4"/>
        <v>0</v>
      </c>
      <c r="AE8" s="64">
        <f t="shared" si="4"/>
        <v>0</v>
      </c>
      <c r="AF8" s="64">
        <f t="shared" si="4"/>
        <v>0</v>
      </c>
      <c r="AG8" s="64"/>
      <c r="AH8" s="64"/>
      <c r="AI8" s="64"/>
      <c r="AJ8" s="64"/>
      <c r="AK8" s="64"/>
      <c r="AL8" s="64"/>
      <c r="AM8" s="64"/>
      <c r="AN8" s="64"/>
      <c r="AO8" s="64"/>
    </row>
    <row r="9" spans="1:41" x14ac:dyDescent="0.3">
      <c r="A9">
        <v>5</v>
      </c>
      <c r="B9" s="63" t="s">
        <v>11</v>
      </c>
      <c r="C9" t="str">
        <f ca="1">IFERROR(INDEX(OFFSET(Declarations!$A$26:$I$26,(LEN(B9)-1)*21,0),1,VLOOKUP(LEFT(B9,1),Declarations!$A$8:$C$15,3,FALSE)),"")</f>
        <v>Barnaby Corry</v>
      </c>
      <c r="D9" t="str">
        <f>IFERROR(VLOOKUP(LEFT(B9,1),Declarations!$A$8:$C$15,2,FALSE),"")</f>
        <v>Kent</v>
      </c>
      <c r="E9" s="66">
        <v>59.98</v>
      </c>
      <c r="F9">
        <v>12</v>
      </c>
      <c r="I9">
        <v>5</v>
      </c>
      <c r="J9" s="63"/>
      <c r="K9" t="str">
        <f ca="1">IFERROR(INDEX(OFFSET(Declarations!$A$26:$I$26,(LEN(J9)-1)*21,0),1,VLOOKUP(LEFT(J9,1),Declarations!$A$8:$C$15,3,FALSE)),"")</f>
        <v/>
      </c>
      <c r="L9" t="str">
        <f>IFERROR(VLOOKUP(LEFT(J9,1),Declarations!$A$8:$C$15,2,FALSE),"")</f>
        <v/>
      </c>
      <c r="M9" s="66"/>
      <c r="N9">
        <v>4</v>
      </c>
      <c r="P9" s="64">
        <f t="shared" si="6"/>
        <v>0</v>
      </c>
      <c r="Q9" s="64">
        <f t="shared" si="3"/>
        <v>0</v>
      </c>
      <c r="R9" s="64">
        <f t="shared" si="3"/>
        <v>0</v>
      </c>
      <c r="S9" s="64">
        <f t="shared" si="3"/>
        <v>12</v>
      </c>
      <c r="T9" s="64">
        <f t="shared" si="3"/>
        <v>0</v>
      </c>
      <c r="U9" s="64">
        <f t="shared" si="3"/>
        <v>0</v>
      </c>
      <c r="V9" s="64">
        <f t="shared" si="3"/>
        <v>0</v>
      </c>
      <c r="W9" s="64">
        <f t="shared" si="3"/>
        <v>0</v>
      </c>
      <c r="X9" s="64"/>
      <c r="Y9" s="64">
        <f t="shared" si="5"/>
        <v>0</v>
      </c>
      <c r="Z9" s="64">
        <f t="shared" si="4"/>
        <v>0</v>
      </c>
      <c r="AA9" s="64">
        <f t="shared" si="4"/>
        <v>0</v>
      </c>
      <c r="AB9" s="64">
        <f t="shared" si="4"/>
        <v>0</v>
      </c>
      <c r="AC9" s="64">
        <f t="shared" si="4"/>
        <v>0</v>
      </c>
      <c r="AD9" s="64">
        <f t="shared" si="4"/>
        <v>0</v>
      </c>
      <c r="AE9" s="64">
        <f t="shared" si="4"/>
        <v>0</v>
      </c>
      <c r="AF9" s="64">
        <f t="shared" si="4"/>
        <v>0</v>
      </c>
      <c r="AG9" s="64"/>
      <c r="AH9" s="64"/>
      <c r="AI9" s="64"/>
      <c r="AJ9" s="64"/>
      <c r="AK9" s="64"/>
      <c r="AL9" s="64"/>
      <c r="AM9" s="64"/>
      <c r="AN9" s="64"/>
      <c r="AO9" s="64"/>
    </row>
    <row r="10" spans="1:41" x14ac:dyDescent="0.3">
      <c r="A10">
        <v>6</v>
      </c>
      <c r="B10" s="63" t="s">
        <v>144</v>
      </c>
      <c r="C10" t="str">
        <f ca="1">IFERROR(INDEX(OFFSET(Declarations!$A$26:$I$26,(LEN(B10)-1)*21,0),1,VLOOKUP(LEFT(B10,1),Declarations!$A$8:$C$15,3,FALSE)),"")</f>
        <v>EDWARD LAWS</v>
      </c>
      <c r="D10" t="str">
        <f>IFERROR(VLOOKUP(LEFT(B10,1),Declarations!$A$8:$C$15,2,FALSE),"")</f>
        <v>Herts</v>
      </c>
      <c r="E10" s="66">
        <v>60.7</v>
      </c>
      <c r="F10">
        <v>11</v>
      </c>
      <c r="I10">
        <v>6</v>
      </c>
      <c r="J10" s="63"/>
      <c r="K10" t="str">
        <f ca="1">IFERROR(INDEX(OFFSET(Declarations!$A$26:$I$26,(LEN(J10)-1)*21,0),1,VLOOKUP(LEFT(J10,1),Declarations!$A$8:$C$15,3,FALSE)),"")</f>
        <v/>
      </c>
      <c r="L10" t="str">
        <f>IFERROR(VLOOKUP(LEFT(J10,1),Declarations!$A$8:$C$15,2,FALSE),"")</f>
        <v/>
      </c>
      <c r="M10" s="66"/>
      <c r="N10">
        <v>3</v>
      </c>
      <c r="P10" s="64">
        <f t="shared" si="6"/>
        <v>0</v>
      </c>
      <c r="Q10" s="64">
        <f t="shared" si="3"/>
        <v>0</v>
      </c>
      <c r="R10" s="64">
        <f t="shared" si="3"/>
        <v>11</v>
      </c>
      <c r="S10" s="64">
        <f t="shared" si="3"/>
        <v>0</v>
      </c>
      <c r="T10" s="64">
        <f t="shared" si="3"/>
        <v>0</v>
      </c>
      <c r="U10" s="64">
        <f t="shared" si="3"/>
        <v>0</v>
      </c>
      <c r="V10" s="64">
        <f t="shared" si="3"/>
        <v>0</v>
      </c>
      <c r="W10" s="64">
        <f t="shared" si="3"/>
        <v>0</v>
      </c>
      <c r="X10" s="64"/>
      <c r="Y10" s="64">
        <f t="shared" si="5"/>
        <v>0</v>
      </c>
      <c r="Z10" s="64">
        <f t="shared" si="4"/>
        <v>0</v>
      </c>
      <c r="AA10" s="64">
        <f t="shared" si="4"/>
        <v>0</v>
      </c>
      <c r="AB10" s="64">
        <f t="shared" si="4"/>
        <v>0</v>
      </c>
      <c r="AC10" s="64">
        <f t="shared" si="4"/>
        <v>0</v>
      </c>
      <c r="AD10" s="64">
        <f t="shared" si="4"/>
        <v>0</v>
      </c>
      <c r="AE10" s="64">
        <f t="shared" si="4"/>
        <v>0</v>
      </c>
      <c r="AF10" s="64">
        <f t="shared" si="4"/>
        <v>0</v>
      </c>
      <c r="AG10" s="64"/>
      <c r="AH10" s="64"/>
      <c r="AI10" s="64"/>
      <c r="AJ10" s="64"/>
      <c r="AK10" s="64"/>
      <c r="AL10" s="64"/>
      <c r="AM10" s="64"/>
      <c r="AN10" s="64"/>
      <c r="AO10" s="64"/>
    </row>
    <row r="11" spans="1:41" x14ac:dyDescent="0.3">
      <c r="A11">
        <v>7</v>
      </c>
      <c r="B11" s="63" t="s">
        <v>142</v>
      </c>
      <c r="C11" t="str">
        <f ca="1">IFERROR(INDEX(OFFSET(Declarations!$A$26:$I$26,(LEN(B11)-1)*21,0),1,VLOOKUP(LEFT(B11,1),Declarations!$A$8:$C$15,3,FALSE)),"")</f>
        <v>HAMISH McGARVIE</v>
      </c>
      <c r="D11" t="str">
        <f>IFERROR(VLOOKUP(LEFT(B11,1),Declarations!$A$8:$C$15,2,FALSE),"")</f>
        <v>Bucks</v>
      </c>
      <c r="E11" s="66">
        <v>61.43</v>
      </c>
      <c r="F11">
        <v>10</v>
      </c>
      <c r="I11">
        <v>7</v>
      </c>
      <c r="J11" s="63"/>
      <c r="K11" t="str">
        <f ca="1">IFERROR(INDEX(OFFSET(Declarations!$A$26:$I$26,(LEN(J11)-1)*21,0),1,VLOOKUP(LEFT(J11,1),Declarations!$A$8:$C$15,3,FALSE)),"")</f>
        <v/>
      </c>
      <c r="L11" t="str">
        <f>IFERROR(VLOOKUP(LEFT(J11,1),Declarations!$A$8:$C$15,2,FALSE),"")</f>
        <v/>
      </c>
      <c r="M11" s="66"/>
      <c r="N11">
        <v>2</v>
      </c>
      <c r="P11" s="64">
        <f t="shared" si="6"/>
        <v>0</v>
      </c>
      <c r="Q11" s="64">
        <f t="shared" si="3"/>
        <v>0</v>
      </c>
      <c r="R11" s="64">
        <f t="shared" si="3"/>
        <v>0</v>
      </c>
      <c r="S11" s="64">
        <f t="shared" si="3"/>
        <v>0</v>
      </c>
      <c r="T11" s="64">
        <f t="shared" si="3"/>
        <v>0</v>
      </c>
      <c r="U11" s="64">
        <f t="shared" si="3"/>
        <v>10</v>
      </c>
      <c r="V11" s="64">
        <f t="shared" si="3"/>
        <v>0</v>
      </c>
      <c r="W11" s="64">
        <f t="shared" si="3"/>
        <v>0</v>
      </c>
      <c r="X11" s="64"/>
      <c r="Y11" s="64">
        <f t="shared" si="5"/>
        <v>0</v>
      </c>
      <c r="Z11" s="64">
        <f t="shared" si="4"/>
        <v>0</v>
      </c>
      <c r="AA11" s="64">
        <f t="shared" si="4"/>
        <v>0</v>
      </c>
      <c r="AB11" s="64">
        <f t="shared" si="4"/>
        <v>0</v>
      </c>
      <c r="AC11" s="64">
        <f t="shared" si="4"/>
        <v>0</v>
      </c>
      <c r="AD11" s="64">
        <f t="shared" si="4"/>
        <v>0</v>
      </c>
      <c r="AE11" s="64">
        <f t="shared" si="4"/>
        <v>0</v>
      </c>
      <c r="AF11" s="64">
        <f t="shared" si="4"/>
        <v>0</v>
      </c>
      <c r="AG11" s="64"/>
      <c r="AH11" s="64"/>
      <c r="AI11" s="64"/>
      <c r="AJ11" s="64"/>
      <c r="AK11" s="64"/>
      <c r="AL11" s="64"/>
      <c r="AM11" s="64"/>
      <c r="AN11" s="64"/>
      <c r="AO11" s="64"/>
    </row>
    <row r="12" spans="1:41" x14ac:dyDescent="0.3">
      <c r="A12">
        <v>8</v>
      </c>
      <c r="B12" s="63"/>
      <c r="C12" t="str">
        <f ca="1">IFERROR(INDEX(OFFSET(Declarations!$A$26:$I$26,(LEN(B12)-1)*21,0),1,VLOOKUP(LEFT(B12,1),Declarations!$A$8:$C$15,3,FALSE)),"")</f>
        <v/>
      </c>
      <c r="D12" t="str">
        <f>IFERROR(VLOOKUP(LEFT(B12,1),Declarations!$A$8:$C$15,2,FALSE),"")</f>
        <v/>
      </c>
      <c r="E12" s="66"/>
      <c r="F12">
        <v>9</v>
      </c>
      <c r="I12">
        <v>8</v>
      </c>
      <c r="J12" s="63"/>
      <c r="K12" t="str">
        <f ca="1">IFERROR(INDEX(OFFSET(Declarations!$A$26:$I$26,(LEN(J12)-1)*21,0),1,VLOOKUP(LEFT(J12,1),Declarations!$A$8:$C$15,3,FALSE)),"")</f>
        <v/>
      </c>
      <c r="L12" t="str">
        <f>IFERROR(VLOOKUP(LEFT(J12,1),Declarations!$A$8:$C$15,2,FALSE),"")</f>
        <v/>
      </c>
      <c r="M12" s="66"/>
      <c r="N12">
        <v>1</v>
      </c>
      <c r="P12" s="64">
        <f t="shared" si="6"/>
        <v>0</v>
      </c>
      <c r="Q12" s="64">
        <f t="shared" si="3"/>
        <v>0</v>
      </c>
      <c r="R12" s="64">
        <f t="shared" si="3"/>
        <v>0</v>
      </c>
      <c r="S12" s="64">
        <f t="shared" si="3"/>
        <v>0</v>
      </c>
      <c r="T12" s="64">
        <f t="shared" si="3"/>
        <v>0</v>
      </c>
      <c r="U12" s="64">
        <f t="shared" si="3"/>
        <v>0</v>
      </c>
      <c r="V12" s="64">
        <f t="shared" si="3"/>
        <v>0</v>
      </c>
      <c r="W12" s="64">
        <f t="shared" si="3"/>
        <v>0</v>
      </c>
      <c r="X12" s="64"/>
      <c r="Y12" s="64">
        <f t="shared" si="5"/>
        <v>0</v>
      </c>
      <c r="Z12" s="64">
        <f t="shared" si="4"/>
        <v>0</v>
      </c>
      <c r="AA12" s="64">
        <f t="shared" si="4"/>
        <v>0</v>
      </c>
      <c r="AB12" s="64">
        <f t="shared" si="4"/>
        <v>0</v>
      </c>
      <c r="AC12" s="64">
        <f t="shared" si="4"/>
        <v>0</v>
      </c>
      <c r="AD12" s="64">
        <f t="shared" si="4"/>
        <v>0</v>
      </c>
      <c r="AE12" s="64">
        <f t="shared" si="4"/>
        <v>0</v>
      </c>
      <c r="AF12" s="64">
        <f t="shared" si="4"/>
        <v>0</v>
      </c>
      <c r="AG12" s="64"/>
      <c r="AH12" s="64"/>
      <c r="AI12" s="64"/>
      <c r="AJ12" s="64"/>
      <c r="AK12" s="64"/>
      <c r="AL12" s="64"/>
      <c r="AM12" s="64"/>
      <c r="AN12" s="64"/>
      <c r="AO12" s="64"/>
    </row>
    <row r="13" spans="1:41" x14ac:dyDescent="0.3">
      <c r="P13" s="64">
        <f>SUM(P5:P12)</f>
        <v>16</v>
      </c>
      <c r="Q13" s="64">
        <f t="shared" ref="Q13:W13" si="7">SUM(Q5:Q12)</f>
        <v>14</v>
      </c>
      <c r="R13" s="64">
        <f t="shared" si="7"/>
        <v>11</v>
      </c>
      <c r="S13" s="64">
        <f t="shared" si="7"/>
        <v>12</v>
      </c>
      <c r="T13" s="64">
        <f t="shared" si="7"/>
        <v>15</v>
      </c>
      <c r="U13" s="64">
        <f t="shared" si="7"/>
        <v>10</v>
      </c>
      <c r="V13" s="64">
        <f t="shared" si="7"/>
        <v>13</v>
      </c>
      <c r="W13" s="64">
        <f t="shared" si="7"/>
        <v>0</v>
      </c>
      <c r="X13" s="64"/>
      <c r="Y13" s="64">
        <f>SUM(Y5:Y12)</f>
        <v>8</v>
      </c>
      <c r="Z13" s="64">
        <f t="shared" ref="Z13" si="8">SUM(Z5:Z12)</f>
        <v>0</v>
      </c>
      <c r="AA13" s="64">
        <f t="shared" ref="AA13" si="9">SUM(AA5:AA12)</f>
        <v>0</v>
      </c>
      <c r="AB13" s="64">
        <f t="shared" ref="AB13" si="10">SUM(AB5:AB12)</f>
        <v>6</v>
      </c>
      <c r="AC13" s="64">
        <f t="shared" ref="AC13" si="11">SUM(AC5:AC12)</f>
        <v>7</v>
      </c>
      <c r="AD13" s="64">
        <f t="shared" ref="AD13" si="12">SUM(AD5:AD12)</f>
        <v>0</v>
      </c>
      <c r="AE13" s="64">
        <f t="shared" ref="AE13" si="13">SUM(AE5:AE12)</f>
        <v>0</v>
      </c>
      <c r="AF13" s="64">
        <f t="shared" ref="AF13" si="14">SUM(AF5:AF12)</f>
        <v>0</v>
      </c>
      <c r="AG13" s="64"/>
      <c r="AH13" s="64">
        <f t="shared" ref="AH13:AO13" si="15">P13+Y13</f>
        <v>24</v>
      </c>
      <c r="AI13" s="64">
        <f t="shared" si="15"/>
        <v>14</v>
      </c>
      <c r="AJ13" s="64">
        <f t="shared" si="15"/>
        <v>11</v>
      </c>
      <c r="AK13" s="64">
        <f t="shared" si="15"/>
        <v>18</v>
      </c>
      <c r="AL13" s="64">
        <f t="shared" si="15"/>
        <v>22</v>
      </c>
      <c r="AM13" s="64">
        <f t="shared" si="15"/>
        <v>10</v>
      </c>
      <c r="AN13" s="64">
        <f t="shared" si="15"/>
        <v>13</v>
      </c>
      <c r="AO13" s="64">
        <f t="shared" si="15"/>
        <v>0</v>
      </c>
    </row>
    <row r="14" spans="1:41" x14ac:dyDescent="0.3">
      <c r="D14" s="67" t="s">
        <v>66</v>
      </c>
      <c r="L14" s="67" t="s">
        <v>66</v>
      </c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</row>
    <row r="15" spans="1:41" x14ac:dyDescent="0.3">
      <c r="A15" s="1" t="s">
        <v>51</v>
      </c>
      <c r="B15" s="1" t="s">
        <v>54</v>
      </c>
      <c r="C15" s="1"/>
      <c r="D15" s="77">
        <v>-1.9</v>
      </c>
      <c r="E15" s="1" t="s">
        <v>52</v>
      </c>
      <c r="F15" s="1" t="s">
        <v>38</v>
      </c>
      <c r="G15" s="1"/>
      <c r="H15" s="1"/>
      <c r="I15" s="1" t="s">
        <v>53</v>
      </c>
      <c r="J15" s="1" t="s">
        <v>56</v>
      </c>
      <c r="K15" s="1"/>
      <c r="L15" s="77">
        <v>-0.8</v>
      </c>
      <c r="M15" s="1" t="s">
        <v>52</v>
      </c>
      <c r="N15" s="1" t="s">
        <v>38</v>
      </c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</row>
    <row r="16" spans="1:41" x14ac:dyDescent="0.3">
      <c r="A16">
        <v>1</v>
      </c>
      <c r="B16" s="63" t="s">
        <v>15</v>
      </c>
      <c r="C16" t="str">
        <f ca="1">IFERROR(INDEX(OFFSET(Declarations!$A$18:$I$18,(LEN(B16)-1)*22,0),1,VLOOKUP(LEFT(B16,1),Declarations!$A$8:$C$15,3,FALSE)),"")</f>
        <v>Tyler Panton</v>
      </c>
      <c r="D16" t="str">
        <f>IFERROR(VLOOKUP(LEFT(B16,1),Declarations!$A$8:$C$15,2,FALSE),"")</f>
        <v>Surrey</v>
      </c>
      <c r="E16" s="63">
        <v>10.97</v>
      </c>
      <c r="F16">
        <v>16</v>
      </c>
      <c r="I16">
        <v>1</v>
      </c>
      <c r="J16" s="63" t="s">
        <v>44</v>
      </c>
      <c r="K16" t="str">
        <f ca="1">IFERROR(INDEX(OFFSET(Declarations!$A$18:$I$18,(LEN(J16)-1)*21,0),1,VLOOKUP(LEFT(J16,1),Declarations!$A$8:$C$15,3,FALSE)),"")</f>
        <v>Darcy Sullivan</v>
      </c>
      <c r="L16" t="str">
        <f>IFERROR(VLOOKUP(LEFT(J16,1),Declarations!$A$8:$C$15,2,FALSE),"")</f>
        <v>Essex</v>
      </c>
      <c r="M16" s="63">
        <v>11.38</v>
      </c>
      <c r="N16">
        <v>8</v>
      </c>
      <c r="P16" s="64">
        <f>IF($D16=P$2,$F16,0)</f>
        <v>0</v>
      </c>
      <c r="Q16" s="64">
        <f t="shared" ref="Q16:W23" si="16">IF($D16=Q$2,$F16,0)</f>
        <v>0</v>
      </c>
      <c r="R16" s="64">
        <f t="shared" si="16"/>
        <v>0</v>
      </c>
      <c r="S16" s="64">
        <f t="shared" si="16"/>
        <v>0</v>
      </c>
      <c r="T16" s="64">
        <f t="shared" si="16"/>
        <v>0</v>
      </c>
      <c r="U16" s="64">
        <f t="shared" si="16"/>
        <v>0</v>
      </c>
      <c r="V16" s="64">
        <f t="shared" si="16"/>
        <v>16</v>
      </c>
      <c r="W16" s="64">
        <f t="shared" si="16"/>
        <v>0</v>
      </c>
      <c r="X16" s="64"/>
      <c r="Y16" s="64">
        <f>IF($L16=Y$2,$N16,0)</f>
        <v>8</v>
      </c>
      <c r="Z16" s="64">
        <f t="shared" ref="Z16:AF23" si="17">IF($L16=Z$2,$N16,0)</f>
        <v>0</v>
      </c>
      <c r="AA16" s="64">
        <f t="shared" si="17"/>
        <v>0</v>
      </c>
      <c r="AB16" s="64">
        <f t="shared" si="17"/>
        <v>0</v>
      </c>
      <c r="AC16" s="64">
        <f t="shared" si="17"/>
        <v>0</v>
      </c>
      <c r="AD16" s="64">
        <f t="shared" si="17"/>
        <v>0</v>
      </c>
      <c r="AE16" s="64">
        <f t="shared" si="17"/>
        <v>0</v>
      </c>
      <c r="AF16" s="64">
        <f t="shared" si="17"/>
        <v>0</v>
      </c>
      <c r="AG16" s="64"/>
      <c r="AH16" s="64"/>
      <c r="AI16" s="64"/>
      <c r="AJ16" s="64"/>
      <c r="AK16" s="64"/>
      <c r="AL16" s="64"/>
      <c r="AM16" s="64"/>
      <c r="AN16" s="64"/>
      <c r="AO16" s="64"/>
    </row>
    <row r="17" spans="1:41" x14ac:dyDescent="0.3">
      <c r="A17">
        <v>2</v>
      </c>
      <c r="B17" s="63" t="s">
        <v>13</v>
      </c>
      <c r="C17" t="str">
        <f ca="1">IFERROR(INDEX(OFFSET(Declarations!$A$18:$I$18,(LEN(B17)-1)*22,0),1,VLOOKUP(LEFT(B17,1),Declarations!$A$8:$C$15,3,FALSE)),"")</f>
        <v>Jason Kalala</v>
      </c>
      <c r="D17" t="str">
        <f>IFERROR(VLOOKUP(LEFT(B17,1),Declarations!$A$8:$C$15,2,FALSE),"")</f>
        <v>Middlesex</v>
      </c>
      <c r="E17" s="63">
        <v>11.37</v>
      </c>
      <c r="F17">
        <v>15</v>
      </c>
      <c r="I17">
        <v>2</v>
      </c>
      <c r="J17" s="63" t="s">
        <v>49</v>
      </c>
      <c r="K17" t="str">
        <f ca="1">IFERROR(INDEX(OFFSET(Declarations!$A$18:$I$18,(LEN(J17)-1)*21,0),1,VLOOKUP(LEFT(J17,1),Declarations!$A$8:$C$15,3,FALSE)),"")</f>
        <v>Daniel Tierney-Ford</v>
      </c>
      <c r="L17" t="str">
        <f>IFERROR(VLOOKUP(LEFT(J17,1),Declarations!$A$8:$C$15,2,FALSE),"")</f>
        <v>Hants</v>
      </c>
      <c r="M17" s="63">
        <v>11.79</v>
      </c>
      <c r="N17">
        <v>7</v>
      </c>
      <c r="P17" s="64">
        <f>IF($D17=P$2,$F17,0)</f>
        <v>0</v>
      </c>
      <c r="Q17" s="64">
        <f t="shared" si="16"/>
        <v>0</v>
      </c>
      <c r="R17" s="64">
        <f t="shared" si="16"/>
        <v>0</v>
      </c>
      <c r="S17" s="64">
        <f t="shared" si="16"/>
        <v>0</v>
      </c>
      <c r="T17" s="64">
        <f t="shared" si="16"/>
        <v>15</v>
      </c>
      <c r="U17" s="64">
        <f t="shared" si="16"/>
        <v>0</v>
      </c>
      <c r="V17" s="64">
        <f t="shared" si="16"/>
        <v>0</v>
      </c>
      <c r="W17" s="64">
        <f t="shared" si="16"/>
        <v>0</v>
      </c>
      <c r="X17" s="64"/>
      <c r="Y17" s="64">
        <f t="shared" ref="Y17:Y23" si="18">IF($L17=Y$2,$N17,0)</f>
        <v>0</v>
      </c>
      <c r="Z17" s="64">
        <f t="shared" si="17"/>
        <v>7</v>
      </c>
      <c r="AA17" s="64">
        <f t="shared" si="17"/>
        <v>0</v>
      </c>
      <c r="AB17" s="64">
        <f t="shared" si="17"/>
        <v>0</v>
      </c>
      <c r="AC17" s="64">
        <f t="shared" si="17"/>
        <v>0</v>
      </c>
      <c r="AD17" s="64">
        <f t="shared" si="17"/>
        <v>0</v>
      </c>
      <c r="AE17" s="64">
        <f t="shared" si="17"/>
        <v>0</v>
      </c>
      <c r="AF17" s="64">
        <f t="shared" si="17"/>
        <v>0</v>
      </c>
      <c r="AG17" s="64"/>
      <c r="AH17" s="64"/>
      <c r="AI17" s="64"/>
      <c r="AJ17" s="64"/>
      <c r="AK17" s="64"/>
      <c r="AL17" s="64"/>
      <c r="AM17" s="64"/>
      <c r="AN17" s="64"/>
      <c r="AO17" s="64"/>
    </row>
    <row r="18" spans="1:41" x14ac:dyDescent="0.3">
      <c r="A18">
        <v>3</v>
      </c>
      <c r="B18" s="63" t="s">
        <v>6</v>
      </c>
      <c r="C18" t="str">
        <f ca="1">IFERROR(INDEX(OFFSET(Declarations!$A$18:$I$18,(LEN(B18)-1)*22,0),1,VLOOKUP(LEFT(B18,1),Declarations!$A$8:$C$15,3,FALSE)),"")</f>
        <v>Michael Onilogbo</v>
      </c>
      <c r="D18" t="str">
        <f>IFERROR(VLOOKUP(LEFT(B18,1),Declarations!$A$8:$C$15,2,FALSE),"")</f>
        <v>Essex</v>
      </c>
      <c r="E18" s="66">
        <v>11.39</v>
      </c>
      <c r="F18">
        <v>14</v>
      </c>
      <c r="I18">
        <v>3</v>
      </c>
      <c r="J18" s="63" t="s">
        <v>45</v>
      </c>
      <c r="K18" t="str">
        <f ca="1">IFERROR(INDEX(OFFSET(Declarations!$A$18:$I$18,(LEN(J18)-1)*21,0),1,VLOOKUP(LEFT(J18,1),Declarations!$A$8:$C$15,3,FALSE)),"")</f>
        <v>Sebastian Wallace</v>
      </c>
      <c r="L18" t="str">
        <f>IFERROR(VLOOKUP(LEFT(J18,1),Declarations!$A$8:$C$15,2,FALSE),"")</f>
        <v>Sussex</v>
      </c>
      <c r="M18" s="63">
        <v>11.79</v>
      </c>
      <c r="N18">
        <v>6</v>
      </c>
      <c r="P18" s="64">
        <f t="shared" ref="P18:P23" si="19">IF($D18=P$2,$F18,0)</f>
        <v>14</v>
      </c>
      <c r="Q18" s="64">
        <f t="shared" si="16"/>
        <v>0</v>
      </c>
      <c r="R18" s="64">
        <f t="shared" si="16"/>
        <v>0</v>
      </c>
      <c r="S18" s="64">
        <f t="shared" si="16"/>
        <v>0</v>
      </c>
      <c r="T18" s="64">
        <f t="shared" si="16"/>
        <v>0</v>
      </c>
      <c r="U18" s="64">
        <f t="shared" si="16"/>
        <v>0</v>
      </c>
      <c r="V18" s="64">
        <f t="shared" si="16"/>
        <v>0</v>
      </c>
      <c r="W18" s="64">
        <f t="shared" si="16"/>
        <v>0</v>
      </c>
      <c r="X18" s="64"/>
      <c r="Y18" s="64">
        <f t="shared" si="18"/>
        <v>0</v>
      </c>
      <c r="Z18" s="64">
        <f t="shared" si="17"/>
        <v>0</v>
      </c>
      <c r="AA18" s="64">
        <f t="shared" si="17"/>
        <v>0</v>
      </c>
      <c r="AB18" s="64">
        <f t="shared" si="17"/>
        <v>0</v>
      </c>
      <c r="AC18" s="64">
        <f t="shared" si="17"/>
        <v>0</v>
      </c>
      <c r="AD18" s="64">
        <f t="shared" si="17"/>
        <v>0</v>
      </c>
      <c r="AE18" s="64">
        <f t="shared" si="17"/>
        <v>0</v>
      </c>
      <c r="AF18" s="64">
        <f t="shared" si="17"/>
        <v>6</v>
      </c>
      <c r="AG18" s="64"/>
      <c r="AH18" s="64"/>
      <c r="AI18" s="64"/>
      <c r="AJ18" s="64"/>
      <c r="AK18" s="64"/>
      <c r="AL18" s="64"/>
      <c r="AM18" s="64"/>
      <c r="AN18" s="64"/>
      <c r="AO18" s="64"/>
    </row>
    <row r="19" spans="1:41" x14ac:dyDescent="0.3">
      <c r="A19">
        <v>4</v>
      </c>
      <c r="B19" s="63" t="s">
        <v>11</v>
      </c>
      <c r="C19" t="str">
        <f ca="1">IFERROR(INDEX(OFFSET(Declarations!$A$18:$I$18,(LEN(B19)-1)*22,0),1,VLOOKUP(LEFT(B19,1),Declarations!$A$8:$C$15,3,FALSE)),"")</f>
        <v>Jake Goodman</v>
      </c>
      <c r="D19" t="str">
        <f>IFERROR(VLOOKUP(LEFT(B19,1),Declarations!$A$8:$C$15,2,FALSE),"")</f>
        <v>Kent</v>
      </c>
      <c r="E19" s="63">
        <v>11.41</v>
      </c>
      <c r="F19">
        <v>13</v>
      </c>
      <c r="I19">
        <v>4</v>
      </c>
      <c r="J19" s="63" t="s">
        <v>48</v>
      </c>
      <c r="K19" t="str">
        <f ca="1">IFERROR(INDEX(OFFSET(Declarations!$A$18:$I$18,(LEN(J19)-1)*21,0),1,VLOOKUP(LEFT(J19,1),Declarations!$A$8:$C$15,3,FALSE)),"")</f>
        <v>Gilbert Quaye</v>
      </c>
      <c r="L19" t="str">
        <f>IFERROR(VLOOKUP(LEFT(J19,1),Declarations!$A$8:$C$15,2,FALSE),"")</f>
        <v>Middlesex</v>
      </c>
      <c r="M19" s="66">
        <v>11.9</v>
      </c>
      <c r="N19">
        <v>5</v>
      </c>
      <c r="P19" s="64">
        <f t="shared" si="19"/>
        <v>0</v>
      </c>
      <c r="Q19" s="64">
        <f t="shared" si="16"/>
        <v>0</v>
      </c>
      <c r="R19" s="64">
        <f t="shared" si="16"/>
        <v>0</v>
      </c>
      <c r="S19" s="64">
        <f t="shared" si="16"/>
        <v>13</v>
      </c>
      <c r="T19" s="64">
        <f t="shared" si="16"/>
        <v>0</v>
      </c>
      <c r="U19" s="64">
        <f t="shared" si="16"/>
        <v>0</v>
      </c>
      <c r="V19" s="64">
        <f t="shared" si="16"/>
        <v>0</v>
      </c>
      <c r="W19" s="64">
        <f t="shared" si="16"/>
        <v>0</v>
      </c>
      <c r="X19" s="64"/>
      <c r="Y19" s="64">
        <f t="shared" si="18"/>
        <v>0</v>
      </c>
      <c r="Z19" s="64">
        <f t="shared" si="17"/>
        <v>0</v>
      </c>
      <c r="AA19" s="64">
        <f t="shared" si="17"/>
        <v>0</v>
      </c>
      <c r="AB19" s="64">
        <f t="shared" si="17"/>
        <v>0</v>
      </c>
      <c r="AC19" s="64">
        <f t="shared" si="17"/>
        <v>5</v>
      </c>
      <c r="AD19" s="64">
        <f t="shared" si="17"/>
        <v>0</v>
      </c>
      <c r="AE19" s="64">
        <f t="shared" si="17"/>
        <v>0</v>
      </c>
      <c r="AF19" s="64">
        <f t="shared" si="17"/>
        <v>0</v>
      </c>
      <c r="AG19" s="64"/>
      <c r="AH19" s="64"/>
      <c r="AI19" s="64"/>
      <c r="AJ19" s="64"/>
      <c r="AK19" s="64"/>
      <c r="AL19" s="64"/>
      <c r="AM19" s="64"/>
      <c r="AN19" s="64"/>
      <c r="AO19" s="64"/>
    </row>
    <row r="20" spans="1:41" x14ac:dyDescent="0.3">
      <c r="A20">
        <v>5</v>
      </c>
      <c r="B20" s="63" t="s">
        <v>142</v>
      </c>
      <c r="C20" t="str">
        <f ca="1">IFERROR(INDEX(OFFSET(Declarations!$A$18:$I$18,(LEN(B20)-1)*22,0),1,VLOOKUP(LEFT(B20,1),Declarations!$A$8:$C$15,3,FALSE)),"")</f>
        <v>JAMIE WHITE</v>
      </c>
      <c r="D20" t="str">
        <f>IFERROR(VLOOKUP(LEFT(B20,1),Declarations!$A$8:$C$15,2,FALSE),"")</f>
        <v>Bucks</v>
      </c>
      <c r="E20" s="63">
        <v>11.54</v>
      </c>
      <c r="F20">
        <v>12</v>
      </c>
      <c r="I20">
        <v>5</v>
      </c>
      <c r="J20" s="63" t="s">
        <v>168</v>
      </c>
      <c r="K20" t="str">
        <f ca="1">IFERROR(INDEX(OFFSET(Declarations!$A$18:$I$18,(LEN(J20)-1)*21,0),1,VLOOKUP(LEFT(J20,1),Declarations!$A$8:$C$15,3,FALSE)),"")</f>
        <v>SHAWN IMPOFO</v>
      </c>
      <c r="L20" t="str">
        <f>IFERROR(VLOOKUP(LEFT(J20,1),Declarations!$A$8:$C$15,2,FALSE),"")</f>
        <v>Bucks</v>
      </c>
      <c r="M20" s="63">
        <v>11.94</v>
      </c>
      <c r="N20">
        <v>4</v>
      </c>
      <c r="P20" s="64">
        <f t="shared" si="19"/>
        <v>0</v>
      </c>
      <c r="Q20" s="64">
        <f t="shared" si="16"/>
        <v>0</v>
      </c>
      <c r="R20" s="64">
        <f t="shared" si="16"/>
        <v>0</v>
      </c>
      <c r="S20" s="64">
        <f t="shared" si="16"/>
        <v>0</v>
      </c>
      <c r="T20" s="64">
        <f t="shared" si="16"/>
        <v>0</v>
      </c>
      <c r="U20" s="64">
        <f t="shared" si="16"/>
        <v>12</v>
      </c>
      <c r="V20" s="64">
        <f t="shared" si="16"/>
        <v>0</v>
      </c>
      <c r="W20" s="64">
        <f t="shared" si="16"/>
        <v>0</v>
      </c>
      <c r="X20" s="64"/>
      <c r="Y20" s="64">
        <f t="shared" si="18"/>
        <v>0</v>
      </c>
      <c r="Z20" s="64">
        <f t="shared" si="17"/>
        <v>0</v>
      </c>
      <c r="AA20" s="64">
        <f t="shared" si="17"/>
        <v>0</v>
      </c>
      <c r="AB20" s="64">
        <f t="shared" si="17"/>
        <v>0</v>
      </c>
      <c r="AC20" s="64">
        <f t="shared" si="17"/>
        <v>0</v>
      </c>
      <c r="AD20" s="64">
        <f t="shared" si="17"/>
        <v>4</v>
      </c>
      <c r="AE20" s="64">
        <f t="shared" si="17"/>
        <v>0</v>
      </c>
      <c r="AF20" s="64">
        <f t="shared" si="17"/>
        <v>0</v>
      </c>
      <c r="AG20" s="64"/>
      <c r="AH20" s="64"/>
      <c r="AI20" s="64"/>
      <c r="AJ20" s="64"/>
      <c r="AK20" s="64"/>
      <c r="AL20" s="64"/>
      <c r="AM20" s="64"/>
      <c r="AN20" s="64"/>
      <c r="AO20" s="64"/>
    </row>
    <row r="21" spans="1:41" x14ac:dyDescent="0.3">
      <c r="A21">
        <v>6</v>
      </c>
      <c r="B21" s="63" t="s">
        <v>8</v>
      </c>
      <c r="C21" t="str">
        <f ca="1">IFERROR(INDEX(OFFSET(Declarations!$A$18:$I$18,(LEN(B21)-1)*22,0),1,VLOOKUP(LEFT(B21,1),Declarations!$A$8:$C$15,3,FALSE)),"")</f>
        <v>Jordan Ford</v>
      </c>
      <c r="D21" t="str">
        <f>IFERROR(VLOOKUP(LEFT(B21,1),Declarations!$A$8:$C$15,2,FALSE),"")</f>
        <v>Hants</v>
      </c>
      <c r="E21" s="63">
        <v>11.69</v>
      </c>
      <c r="F21">
        <v>11</v>
      </c>
      <c r="I21">
        <v>6</v>
      </c>
      <c r="J21" s="63" t="s">
        <v>47</v>
      </c>
      <c r="K21" t="str">
        <f ca="1">IFERROR(INDEX(OFFSET(Declarations!$A$18:$I$18,(LEN(J21)-1)*21,0),1,VLOOKUP(LEFT(J21,1),Declarations!$A$8:$C$15,3,FALSE)),"")</f>
        <v>Trey McPherson</v>
      </c>
      <c r="L21" t="str">
        <f>IFERROR(VLOOKUP(LEFT(J21,1),Declarations!$A$8:$C$15,2,FALSE),"")</f>
        <v>Kent</v>
      </c>
      <c r="M21" s="63">
        <v>11.95</v>
      </c>
      <c r="N21">
        <v>3</v>
      </c>
      <c r="P21" s="64">
        <f t="shared" si="19"/>
        <v>0</v>
      </c>
      <c r="Q21" s="64">
        <f t="shared" si="16"/>
        <v>11</v>
      </c>
      <c r="R21" s="64">
        <f t="shared" si="16"/>
        <v>0</v>
      </c>
      <c r="S21" s="64">
        <f t="shared" si="16"/>
        <v>0</v>
      </c>
      <c r="T21" s="64">
        <f t="shared" si="16"/>
        <v>0</v>
      </c>
      <c r="U21" s="64">
        <f t="shared" si="16"/>
        <v>0</v>
      </c>
      <c r="V21" s="64">
        <f t="shared" si="16"/>
        <v>0</v>
      </c>
      <c r="W21" s="64">
        <f t="shared" si="16"/>
        <v>0</v>
      </c>
      <c r="X21" s="64"/>
      <c r="Y21" s="64">
        <f t="shared" si="18"/>
        <v>0</v>
      </c>
      <c r="Z21" s="64">
        <f t="shared" si="17"/>
        <v>0</v>
      </c>
      <c r="AA21" s="64">
        <f t="shared" si="17"/>
        <v>0</v>
      </c>
      <c r="AB21" s="64">
        <f t="shared" si="17"/>
        <v>3</v>
      </c>
      <c r="AC21" s="64">
        <f t="shared" si="17"/>
        <v>0</v>
      </c>
      <c r="AD21" s="64">
        <f t="shared" si="17"/>
        <v>0</v>
      </c>
      <c r="AE21" s="64">
        <f t="shared" si="17"/>
        <v>0</v>
      </c>
      <c r="AF21" s="64">
        <f t="shared" si="17"/>
        <v>0</v>
      </c>
      <c r="AG21" s="64"/>
      <c r="AH21" s="64"/>
      <c r="AI21" s="64"/>
      <c r="AJ21" s="64"/>
      <c r="AK21" s="64"/>
      <c r="AL21" s="64"/>
      <c r="AM21" s="64"/>
      <c r="AN21" s="64"/>
      <c r="AO21" s="64"/>
    </row>
    <row r="22" spans="1:41" x14ac:dyDescent="0.3">
      <c r="A22">
        <v>7</v>
      </c>
      <c r="B22" s="63" t="s">
        <v>144</v>
      </c>
      <c r="C22" t="str">
        <f ca="1">IFERROR(INDEX(OFFSET(Declarations!$A$18:$I$18,(LEN(B22)-1)*22,0),1,VLOOKUP(LEFT(B22,1),Declarations!$A$8:$C$15,3,FALSE)),"")</f>
        <v>DANIEL KESSI</v>
      </c>
      <c r="D22" t="str">
        <f>IFERROR(VLOOKUP(LEFT(B22,1),Declarations!$A$8:$C$15,2,FALSE),"")</f>
        <v>Herts</v>
      </c>
      <c r="E22" s="63">
        <v>11.93</v>
      </c>
      <c r="F22">
        <v>10</v>
      </c>
      <c r="I22">
        <v>7</v>
      </c>
      <c r="J22" s="63" t="s">
        <v>161</v>
      </c>
      <c r="K22" t="str">
        <f ca="1">IFERROR(INDEX(OFFSET(Declarations!$A$18:$I$18,(LEN(J22)-1)*21,0),1,VLOOKUP(LEFT(J22,1),Declarations!$A$8:$C$15,3,FALSE)),"")</f>
        <v>LIAM MVULA</v>
      </c>
      <c r="L22" t="str">
        <f>IFERROR(VLOOKUP(LEFT(J22,1),Declarations!$A$8:$C$15,2,FALSE),"")</f>
        <v>Herts</v>
      </c>
      <c r="M22" s="63">
        <v>12.31</v>
      </c>
      <c r="N22">
        <v>2</v>
      </c>
      <c r="P22" s="64">
        <f t="shared" si="19"/>
        <v>0</v>
      </c>
      <c r="Q22" s="64">
        <f t="shared" si="16"/>
        <v>0</v>
      </c>
      <c r="R22" s="64">
        <f t="shared" si="16"/>
        <v>10</v>
      </c>
      <c r="S22" s="64">
        <f t="shared" si="16"/>
        <v>0</v>
      </c>
      <c r="T22" s="64">
        <f t="shared" si="16"/>
        <v>0</v>
      </c>
      <c r="U22" s="64">
        <f t="shared" si="16"/>
        <v>0</v>
      </c>
      <c r="V22" s="64">
        <f t="shared" si="16"/>
        <v>0</v>
      </c>
      <c r="W22" s="64">
        <f t="shared" si="16"/>
        <v>0</v>
      </c>
      <c r="X22" s="64"/>
      <c r="Y22" s="64">
        <f t="shared" si="18"/>
        <v>0</v>
      </c>
      <c r="Z22" s="64">
        <f t="shared" si="17"/>
        <v>0</v>
      </c>
      <c r="AA22" s="64">
        <f t="shared" si="17"/>
        <v>2</v>
      </c>
      <c r="AB22" s="64">
        <f t="shared" si="17"/>
        <v>0</v>
      </c>
      <c r="AC22" s="64">
        <f t="shared" si="17"/>
        <v>0</v>
      </c>
      <c r="AD22" s="64">
        <f t="shared" si="17"/>
        <v>0</v>
      </c>
      <c r="AE22" s="64">
        <f t="shared" si="17"/>
        <v>0</v>
      </c>
      <c r="AF22" s="64">
        <f t="shared" si="17"/>
        <v>0</v>
      </c>
      <c r="AG22" s="64"/>
      <c r="AH22" s="64"/>
      <c r="AI22" s="64"/>
      <c r="AJ22" s="64"/>
      <c r="AK22" s="64"/>
      <c r="AL22" s="64"/>
      <c r="AM22" s="64"/>
      <c r="AN22" s="64"/>
      <c r="AO22" s="64"/>
    </row>
    <row r="23" spans="1:41" x14ac:dyDescent="0.3">
      <c r="A23">
        <v>8</v>
      </c>
      <c r="B23" s="63" t="s">
        <v>17</v>
      </c>
      <c r="C23" t="str">
        <f ca="1">IFERROR(INDEX(OFFSET(Declarations!$A$18:$I$18,(LEN(B23)-1)*22,0),1,VLOOKUP(LEFT(B23,1),Declarations!$A$8:$C$15,3,FALSE)),"")</f>
        <v>Adam West</v>
      </c>
      <c r="D23" t="str">
        <f>IFERROR(VLOOKUP(LEFT(B23,1),Declarations!$A$8:$C$15,2,FALSE),"")</f>
        <v>Sussex</v>
      </c>
      <c r="E23" s="63">
        <v>11.94</v>
      </c>
      <c r="F23">
        <v>9</v>
      </c>
      <c r="I23">
        <v>8</v>
      </c>
      <c r="J23" s="63"/>
      <c r="K23" t="str">
        <f ca="1">IFERROR(INDEX(OFFSET(Declarations!$A$18:$I$18,(LEN(J23)-1)*21,0),1,VLOOKUP(LEFT(J23,1),Declarations!$A$8:$C$15,3,FALSE)),"")</f>
        <v/>
      </c>
      <c r="L23" t="str">
        <f>IFERROR(VLOOKUP(LEFT(J23,1),Declarations!$A$8:$C$15,2,FALSE),"")</f>
        <v/>
      </c>
      <c r="M23" s="63"/>
      <c r="N23">
        <v>1</v>
      </c>
      <c r="P23" s="64">
        <f t="shared" si="19"/>
        <v>0</v>
      </c>
      <c r="Q23" s="64">
        <f t="shared" si="16"/>
        <v>0</v>
      </c>
      <c r="R23" s="64">
        <f t="shared" si="16"/>
        <v>0</v>
      </c>
      <c r="S23" s="64">
        <f t="shared" si="16"/>
        <v>0</v>
      </c>
      <c r="T23" s="64">
        <f t="shared" si="16"/>
        <v>0</v>
      </c>
      <c r="U23" s="64">
        <f t="shared" si="16"/>
        <v>0</v>
      </c>
      <c r="V23" s="64">
        <f t="shared" si="16"/>
        <v>0</v>
      </c>
      <c r="W23" s="64">
        <f t="shared" si="16"/>
        <v>9</v>
      </c>
      <c r="X23" s="64"/>
      <c r="Y23" s="64">
        <f t="shared" si="18"/>
        <v>0</v>
      </c>
      <c r="Z23" s="64">
        <f t="shared" si="17"/>
        <v>0</v>
      </c>
      <c r="AA23" s="64">
        <f t="shared" si="17"/>
        <v>0</v>
      </c>
      <c r="AB23" s="64">
        <f t="shared" si="17"/>
        <v>0</v>
      </c>
      <c r="AC23" s="64">
        <f t="shared" si="17"/>
        <v>0</v>
      </c>
      <c r="AD23" s="64">
        <f t="shared" si="17"/>
        <v>0</v>
      </c>
      <c r="AE23" s="64">
        <f t="shared" si="17"/>
        <v>0</v>
      </c>
      <c r="AF23" s="64">
        <f t="shared" si="17"/>
        <v>0</v>
      </c>
      <c r="AG23" s="64"/>
      <c r="AH23" s="64"/>
      <c r="AI23" s="64"/>
      <c r="AJ23" s="64"/>
      <c r="AK23" s="64"/>
      <c r="AL23" s="64"/>
      <c r="AM23" s="64"/>
      <c r="AN23" s="64"/>
      <c r="AO23" s="64"/>
    </row>
    <row r="24" spans="1:41" x14ac:dyDescent="0.3">
      <c r="P24" s="64">
        <f>SUM(P16:P23)</f>
        <v>14</v>
      </c>
      <c r="Q24" s="64">
        <f t="shared" ref="Q24" si="20">SUM(Q16:Q23)</f>
        <v>11</v>
      </c>
      <c r="R24" s="64">
        <f t="shared" ref="R24" si="21">SUM(R16:R23)</f>
        <v>10</v>
      </c>
      <c r="S24" s="64">
        <f t="shared" ref="S24" si="22">SUM(S16:S23)</f>
        <v>13</v>
      </c>
      <c r="T24" s="64">
        <f t="shared" ref="T24" si="23">SUM(T16:T23)</f>
        <v>15</v>
      </c>
      <c r="U24" s="64">
        <f t="shared" ref="U24" si="24">SUM(U16:U23)</f>
        <v>12</v>
      </c>
      <c r="V24" s="64">
        <f t="shared" ref="V24" si="25">SUM(V16:V23)</f>
        <v>16</v>
      </c>
      <c r="W24" s="64">
        <f t="shared" ref="W24" si="26">SUM(W16:W23)</f>
        <v>9</v>
      </c>
      <c r="X24" s="64"/>
      <c r="Y24" s="64">
        <f>SUM(Y16:Y23)</f>
        <v>8</v>
      </c>
      <c r="Z24" s="64">
        <f t="shared" ref="Z24" si="27">SUM(Z16:Z23)</f>
        <v>7</v>
      </c>
      <c r="AA24" s="64">
        <f t="shared" ref="AA24" si="28">SUM(AA16:AA23)</f>
        <v>2</v>
      </c>
      <c r="AB24" s="64">
        <f t="shared" ref="AB24" si="29">SUM(AB16:AB23)</f>
        <v>3</v>
      </c>
      <c r="AC24" s="64">
        <f t="shared" ref="AC24" si="30">SUM(AC16:AC23)</f>
        <v>5</v>
      </c>
      <c r="AD24" s="64">
        <f t="shared" ref="AD24" si="31">SUM(AD16:AD23)</f>
        <v>4</v>
      </c>
      <c r="AE24" s="64">
        <f t="shared" ref="AE24" si="32">SUM(AE16:AE23)</f>
        <v>0</v>
      </c>
      <c r="AF24" s="64">
        <f t="shared" ref="AF24" si="33">SUM(AF16:AF23)</f>
        <v>6</v>
      </c>
      <c r="AG24" s="64"/>
      <c r="AH24" s="64">
        <f>P24+Y24</f>
        <v>22</v>
      </c>
      <c r="AI24" s="64">
        <f t="shared" ref="AI24" si="34">Q24+Z24</f>
        <v>18</v>
      </c>
      <c r="AJ24" s="64">
        <f t="shared" ref="AJ24" si="35">R24+AA24</f>
        <v>12</v>
      </c>
      <c r="AK24" s="64">
        <f t="shared" ref="AK24" si="36">S24+AB24</f>
        <v>16</v>
      </c>
      <c r="AL24" s="64">
        <f t="shared" ref="AL24" si="37">T24+AC24</f>
        <v>20</v>
      </c>
      <c r="AM24" s="64">
        <f t="shared" ref="AM24" si="38">U24+AD24</f>
        <v>16</v>
      </c>
      <c r="AN24" s="64">
        <f t="shared" ref="AN24" si="39">V24+AE24</f>
        <v>16</v>
      </c>
      <c r="AO24" s="64">
        <f t="shared" ref="AO24" si="40">W24+AF24</f>
        <v>15</v>
      </c>
    </row>
    <row r="25" spans="1:41" x14ac:dyDescent="0.3">
      <c r="D25" s="1" t="s">
        <v>66</v>
      </c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</row>
    <row r="26" spans="1:41" x14ac:dyDescent="0.3">
      <c r="A26" s="1" t="s">
        <v>55</v>
      </c>
      <c r="B26" s="1" t="s">
        <v>58</v>
      </c>
      <c r="D26" s="81">
        <v>-2</v>
      </c>
      <c r="E26" s="1" t="s">
        <v>52</v>
      </c>
      <c r="F26" s="1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</row>
    <row r="27" spans="1:41" x14ac:dyDescent="0.3">
      <c r="A27">
        <v>1</v>
      </c>
      <c r="B27" s="63">
        <v>334</v>
      </c>
      <c r="C27" t="s">
        <v>492</v>
      </c>
      <c r="D27" t="s">
        <v>7</v>
      </c>
      <c r="E27" s="63">
        <v>11.39</v>
      </c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</row>
    <row r="28" spans="1:41" x14ac:dyDescent="0.3">
      <c r="A28">
        <v>2</v>
      </c>
      <c r="B28" s="63">
        <v>331</v>
      </c>
      <c r="C28" t="s">
        <v>513</v>
      </c>
      <c r="D28" t="s">
        <v>14</v>
      </c>
      <c r="E28" s="63">
        <v>11.55</v>
      </c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</row>
    <row r="29" spans="1:41" x14ac:dyDescent="0.3">
      <c r="A29">
        <v>3</v>
      </c>
      <c r="B29" s="63">
        <v>335</v>
      </c>
      <c r="C29" t="s">
        <v>514</v>
      </c>
      <c r="D29" t="s">
        <v>7</v>
      </c>
      <c r="E29" s="63">
        <v>11.61</v>
      </c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</row>
    <row r="30" spans="1:41" x14ac:dyDescent="0.3">
      <c r="A30">
        <v>4</v>
      </c>
      <c r="B30" s="63">
        <v>332</v>
      </c>
      <c r="C30" t="s">
        <v>241</v>
      </c>
      <c r="D30" t="s">
        <v>14</v>
      </c>
      <c r="E30" s="63">
        <v>11.93</v>
      </c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</row>
    <row r="31" spans="1:41" x14ac:dyDescent="0.3">
      <c r="A31">
        <v>5</v>
      </c>
      <c r="B31" s="63">
        <v>330</v>
      </c>
      <c r="C31" t="s">
        <v>515</v>
      </c>
      <c r="D31" t="s">
        <v>7</v>
      </c>
      <c r="E31" s="63">
        <v>12.25</v>
      </c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</row>
    <row r="32" spans="1:41" x14ac:dyDescent="0.3">
      <c r="A32">
        <v>6</v>
      </c>
      <c r="B32" s="63"/>
      <c r="E32" s="63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</row>
    <row r="33" spans="1:41" x14ac:dyDescent="0.3">
      <c r="A33">
        <v>7</v>
      </c>
      <c r="B33" s="63"/>
      <c r="E33" s="63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</row>
    <row r="34" spans="1:41" x14ac:dyDescent="0.3">
      <c r="A34">
        <v>8</v>
      </c>
      <c r="B34" s="63"/>
      <c r="E34" s="63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</row>
    <row r="35" spans="1:41" x14ac:dyDescent="0.3"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</row>
    <row r="36" spans="1:41" x14ac:dyDescent="0.3"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</row>
    <row r="37" spans="1:41" x14ac:dyDescent="0.3">
      <c r="A37" s="1" t="s">
        <v>57</v>
      </c>
      <c r="B37" s="1" t="s">
        <v>179</v>
      </c>
      <c r="E37" s="1" t="s">
        <v>52</v>
      </c>
      <c r="F37" s="1" t="s">
        <v>38</v>
      </c>
      <c r="I37" s="1"/>
      <c r="J37" s="1"/>
      <c r="M37" s="1"/>
      <c r="N37" s="1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</row>
    <row r="38" spans="1:41" x14ac:dyDescent="0.3">
      <c r="A38">
        <v>1</v>
      </c>
      <c r="B38" s="63" t="s">
        <v>15</v>
      </c>
      <c r="C38" t="str">
        <f ca="1">IFERROR(INDEX(OFFSET(Declarations!$A$22:$I$22,(LEN(B38)-1)*21,0),1,VLOOKUP(LEFT(B38,1),Declarations!$A$8:$C$15,3,FALSE)),"")</f>
        <v>Felix Vaughan</v>
      </c>
      <c r="D38" t="str">
        <f>IFERROR(VLOOKUP(LEFT(B38,1),Declarations!$A$8:$C$15,2,FALSE),"")</f>
        <v>Surrey</v>
      </c>
      <c r="E38" s="68">
        <v>2.8359953703703707E-3</v>
      </c>
      <c r="F38">
        <v>16</v>
      </c>
      <c r="P38" s="64">
        <f>IF($D38=P$2,$F38,0)</f>
        <v>0</v>
      </c>
      <c r="Q38" s="64">
        <f t="shared" ref="Q38:W53" si="41">IF($D38=Q$2,$F38,0)</f>
        <v>0</v>
      </c>
      <c r="R38" s="64">
        <f t="shared" si="41"/>
        <v>0</v>
      </c>
      <c r="S38" s="64">
        <f t="shared" si="41"/>
        <v>0</v>
      </c>
      <c r="T38" s="64">
        <f t="shared" si="41"/>
        <v>0</v>
      </c>
      <c r="U38" s="64">
        <f t="shared" si="41"/>
        <v>0</v>
      </c>
      <c r="V38" s="64">
        <f t="shared" si="41"/>
        <v>16</v>
      </c>
      <c r="W38" s="64">
        <f t="shared" si="41"/>
        <v>0</v>
      </c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</row>
    <row r="39" spans="1:41" x14ac:dyDescent="0.3">
      <c r="A39">
        <v>2</v>
      </c>
      <c r="B39" s="63" t="s">
        <v>168</v>
      </c>
      <c r="C39" t="str">
        <f ca="1">IFERROR(INDEX(OFFSET(Declarations!$A$22:$I$22,(LEN(B39)-1)*21,0),1,VLOOKUP(LEFT(B39,1),Declarations!$A$8:$C$15,3,FALSE)),"")</f>
        <v>LEO FREELAND</v>
      </c>
      <c r="D39" t="str">
        <f>IFERROR(VLOOKUP(LEFT(B39,1),Declarations!$A$8:$C$15,2,FALSE),"")</f>
        <v>Bucks</v>
      </c>
      <c r="E39" s="68">
        <v>2.8655092592592591E-3</v>
      </c>
      <c r="F39">
        <v>15</v>
      </c>
      <c r="P39" s="64">
        <f>IF($D39=P$2,$F39,0)</f>
        <v>0</v>
      </c>
      <c r="Q39" s="64">
        <f t="shared" si="41"/>
        <v>0</v>
      </c>
      <c r="R39" s="64">
        <f t="shared" si="41"/>
        <v>0</v>
      </c>
      <c r="S39" s="64">
        <f t="shared" si="41"/>
        <v>0</v>
      </c>
      <c r="T39" s="64">
        <f t="shared" si="41"/>
        <v>0</v>
      </c>
      <c r="U39" s="64">
        <f t="shared" si="41"/>
        <v>15</v>
      </c>
      <c r="V39" s="64">
        <f t="shared" si="41"/>
        <v>0</v>
      </c>
      <c r="W39" s="64">
        <f t="shared" si="41"/>
        <v>0</v>
      </c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</row>
    <row r="40" spans="1:41" x14ac:dyDescent="0.3">
      <c r="A40">
        <v>3</v>
      </c>
      <c r="B40" s="63" t="s">
        <v>45</v>
      </c>
      <c r="C40" t="str">
        <f ca="1">IFERROR(INDEX(OFFSET(Declarations!$A$22:$I$22,(LEN(B40)-1)*21,0),1,VLOOKUP(LEFT(B40,1),Declarations!$A$8:$C$15,3,FALSE)),"")</f>
        <v>Ash Williams</v>
      </c>
      <c r="D40" t="str">
        <f>IFERROR(VLOOKUP(LEFT(B40,1),Declarations!$A$8:$C$15,2,FALSE),"")</f>
        <v>Sussex</v>
      </c>
      <c r="E40" s="68">
        <v>2.889699074074074E-3</v>
      </c>
      <c r="F40">
        <v>14</v>
      </c>
      <c r="P40" s="64">
        <f t="shared" ref="P40:P53" si="42">IF($D40=P$2,$F40,0)</f>
        <v>0</v>
      </c>
      <c r="Q40" s="64">
        <f t="shared" si="41"/>
        <v>0</v>
      </c>
      <c r="R40" s="64">
        <f t="shared" si="41"/>
        <v>0</v>
      </c>
      <c r="S40" s="64">
        <f t="shared" si="41"/>
        <v>0</v>
      </c>
      <c r="T40" s="64">
        <f t="shared" si="41"/>
        <v>0</v>
      </c>
      <c r="U40" s="64">
        <f t="shared" si="41"/>
        <v>0</v>
      </c>
      <c r="V40" s="64">
        <f t="shared" si="41"/>
        <v>0</v>
      </c>
      <c r="W40" s="64">
        <f t="shared" si="41"/>
        <v>14</v>
      </c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</row>
    <row r="41" spans="1:41" x14ac:dyDescent="0.3">
      <c r="A41">
        <v>4</v>
      </c>
      <c r="B41" s="63" t="s">
        <v>17</v>
      </c>
      <c r="C41" t="str">
        <f ca="1">IFERROR(INDEX(OFFSET(Declarations!$A$22:$I$22,(LEN(B41)-1)*21,0),1,VLOOKUP(LEFT(B41,1),Declarations!$A$8:$C$15,3,FALSE)),"")</f>
        <v>Isaac Elam</v>
      </c>
      <c r="D41" t="str">
        <f>IFERROR(VLOOKUP(LEFT(B41,1),Declarations!$A$8:$C$15,2,FALSE),"")</f>
        <v>Sussex</v>
      </c>
      <c r="E41" s="68">
        <v>2.8937500000000001E-3</v>
      </c>
      <c r="F41">
        <v>8</v>
      </c>
      <c r="P41" s="64">
        <f t="shared" si="42"/>
        <v>0</v>
      </c>
      <c r="Q41" s="64">
        <f t="shared" si="41"/>
        <v>0</v>
      </c>
      <c r="R41" s="64">
        <f t="shared" si="41"/>
        <v>0</v>
      </c>
      <c r="S41" s="64">
        <f t="shared" si="41"/>
        <v>0</v>
      </c>
      <c r="T41" s="64">
        <f t="shared" si="41"/>
        <v>0</v>
      </c>
      <c r="U41" s="64">
        <f t="shared" si="41"/>
        <v>0</v>
      </c>
      <c r="V41" s="64">
        <f t="shared" si="41"/>
        <v>0</v>
      </c>
      <c r="W41" s="64">
        <f t="shared" si="41"/>
        <v>8</v>
      </c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</row>
    <row r="42" spans="1:41" x14ac:dyDescent="0.3">
      <c r="A42">
        <v>5</v>
      </c>
      <c r="B42" s="63" t="s">
        <v>142</v>
      </c>
      <c r="C42" t="str">
        <f ca="1">IFERROR(INDEX(OFFSET(Declarations!$A$22:$I$22,(LEN(B42)-1)*21,0),1,VLOOKUP(LEFT(B42,1),Declarations!$A$8:$C$15,3,FALSE)),"")</f>
        <v>ALEX JOHNSON</v>
      </c>
      <c r="D42" t="str">
        <f>IFERROR(VLOOKUP(LEFT(B42,1),Declarations!$A$8:$C$15,2,FALSE),"")</f>
        <v>Bucks</v>
      </c>
      <c r="E42" s="68">
        <v>2.8939814814814818E-3</v>
      </c>
      <c r="F42">
        <v>7</v>
      </c>
      <c r="P42" s="64">
        <f t="shared" si="42"/>
        <v>0</v>
      </c>
      <c r="Q42" s="64">
        <f t="shared" si="41"/>
        <v>0</v>
      </c>
      <c r="R42" s="64">
        <f t="shared" si="41"/>
        <v>0</v>
      </c>
      <c r="S42" s="64">
        <f t="shared" si="41"/>
        <v>0</v>
      </c>
      <c r="T42" s="64">
        <f t="shared" si="41"/>
        <v>0</v>
      </c>
      <c r="U42" s="64">
        <f t="shared" si="41"/>
        <v>7</v>
      </c>
      <c r="V42" s="64">
        <f t="shared" si="41"/>
        <v>0</v>
      </c>
      <c r="W42" s="64">
        <f t="shared" si="41"/>
        <v>0</v>
      </c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</row>
    <row r="43" spans="1:41" x14ac:dyDescent="0.3">
      <c r="A43">
        <v>6</v>
      </c>
      <c r="B43" s="63" t="s">
        <v>144</v>
      </c>
      <c r="C43" t="str">
        <f ca="1">IFERROR(INDEX(OFFSET(Declarations!$A$22:$I$22,(LEN(B43)-1)*21,0),1,VLOOKUP(LEFT(B43,1),Declarations!$A$8:$C$15,3,FALSE)),"")</f>
        <v>JOSEPH CHAMBERLAIN</v>
      </c>
      <c r="D43" t="str">
        <f>IFERROR(VLOOKUP(LEFT(B43,1),Declarations!$A$8:$C$15,2,FALSE),"")</f>
        <v>Herts</v>
      </c>
      <c r="E43" s="68">
        <v>2.9258101851851854E-3</v>
      </c>
      <c r="F43">
        <v>13</v>
      </c>
      <c r="P43" s="64">
        <f t="shared" si="42"/>
        <v>0</v>
      </c>
      <c r="Q43" s="64">
        <f t="shared" si="41"/>
        <v>0</v>
      </c>
      <c r="R43" s="64">
        <f t="shared" si="41"/>
        <v>13</v>
      </c>
      <c r="S43" s="64">
        <f t="shared" si="41"/>
        <v>0</v>
      </c>
      <c r="T43" s="64">
        <f t="shared" si="41"/>
        <v>0</v>
      </c>
      <c r="U43" s="64">
        <f t="shared" si="41"/>
        <v>0</v>
      </c>
      <c r="V43" s="64">
        <f t="shared" si="41"/>
        <v>0</v>
      </c>
      <c r="W43" s="64">
        <f t="shared" si="41"/>
        <v>0</v>
      </c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</row>
    <row r="44" spans="1:41" x14ac:dyDescent="0.3">
      <c r="A44">
        <v>7</v>
      </c>
      <c r="B44" s="63" t="s">
        <v>46</v>
      </c>
      <c r="C44" t="str">
        <f ca="1">IFERROR(INDEX(OFFSET(Declarations!$A$22:$I$22,(LEN(B44)-1)*21,0),1,VLOOKUP(LEFT(B44,1),Declarations!$A$8:$C$15,3,FALSE)),"")</f>
        <v>Harley Norman</v>
      </c>
      <c r="D44" t="str">
        <f>IFERROR(VLOOKUP(LEFT(B44,1),Declarations!$A$8:$C$15,2,FALSE),"")</f>
        <v>Surrey</v>
      </c>
      <c r="E44" s="68">
        <v>2.9303240740740743E-3</v>
      </c>
      <c r="F44">
        <v>6</v>
      </c>
      <c r="P44" s="64">
        <f t="shared" si="42"/>
        <v>0</v>
      </c>
      <c r="Q44" s="64">
        <f t="shared" si="41"/>
        <v>0</v>
      </c>
      <c r="R44" s="64">
        <f t="shared" si="41"/>
        <v>0</v>
      </c>
      <c r="S44" s="64">
        <f t="shared" si="41"/>
        <v>0</v>
      </c>
      <c r="T44" s="64">
        <f t="shared" si="41"/>
        <v>0</v>
      </c>
      <c r="U44" s="64">
        <f t="shared" si="41"/>
        <v>0</v>
      </c>
      <c r="V44" s="64">
        <f t="shared" si="41"/>
        <v>6</v>
      </c>
      <c r="W44" s="64">
        <f t="shared" si="41"/>
        <v>0</v>
      </c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</row>
    <row r="45" spans="1:41" x14ac:dyDescent="0.3">
      <c r="A45">
        <v>8</v>
      </c>
      <c r="B45" s="63" t="s">
        <v>8</v>
      </c>
      <c r="C45" t="str">
        <f ca="1">IFERROR(INDEX(OFFSET(Declarations!$A$22:$I$22,(LEN(B45)-1)*21,0),1,VLOOKUP(LEFT(B45,1),Declarations!$A$8:$C$15,3,FALSE)),"")</f>
        <v>Doug Scally</v>
      </c>
      <c r="D45" t="str">
        <f>IFERROR(VLOOKUP(LEFT(B45,1),Declarations!$A$8:$C$15,2,FALSE),"")</f>
        <v>Hants</v>
      </c>
      <c r="E45" s="68">
        <v>2.9594907407407404E-3</v>
      </c>
      <c r="F45">
        <v>12</v>
      </c>
      <c r="P45" s="64">
        <f t="shared" si="42"/>
        <v>0</v>
      </c>
      <c r="Q45" s="64">
        <f t="shared" si="41"/>
        <v>12</v>
      </c>
      <c r="R45" s="64">
        <f t="shared" si="41"/>
        <v>0</v>
      </c>
      <c r="S45" s="64">
        <f t="shared" si="41"/>
        <v>0</v>
      </c>
      <c r="T45" s="64">
        <f t="shared" si="41"/>
        <v>0</v>
      </c>
      <c r="U45" s="64">
        <f t="shared" si="41"/>
        <v>0</v>
      </c>
      <c r="V45" s="64">
        <f t="shared" si="41"/>
        <v>0</v>
      </c>
      <c r="W45" s="64">
        <f t="shared" si="41"/>
        <v>0</v>
      </c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</row>
    <row r="46" spans="1:41" x14ac:dyDescent="0.3">
      <c r="A46">
        <v>9</v>
      </c>
      <c r="B46" s="63" t="s">
        <v>13</v>
      </c>
      <c r="C46" t="str">
        <f ca="1">IFERROR(INDEX(OFFSET(Declarations!$A$22:$I$22,(LEN(B46)-1)*21,0),1,VLOOKUP(LEFT(B46,1),Declarations!$A$8:$C$15,3,FALSE)),"")</f>
        <v>Christopher Hudson</v>
      </c>
      <c r="D46" t="str">
        <f>IFERROR(VLOOKUP(LEFT(B46,1),Declarations!$A$8:$C$15,2,FALSE),"")</f>
        <v>Middlesex</v>
      </c>
      <c r="E46" s="68">
        <v>2.9607638888888882E-3</v>
      </c>
      <c r="F46">
        <v>11</v>
      </c>
      <c r="P46" s="64">
        <f t="shared" si="42"/>
        <v>0</v>
      </c>
      <c r="Q46" s="64">
        <f t="shared" si="41"/>
        <v>0</v>
      </c>
      <c r="R46" s="64">
        <f t="shared" si="41"/>
        <v>0</v>
      </c>
      <c r="S46" s="64">
        <f t="shared" si="41"/>
        <v>0</v>
      </c>
      <c r="T46" s="64">
        <f t="shared" si="41"/>
        <v>11</v>
      </c>
      <c r="U46" s="64">
        <f t="shared" si="41"/>
        <v>0</v>
      </c>
      <c r="V46" s="64">
        <f t="shared" si="41"/>
        <v>0</v>
      </c>
      <c r="W46" s="64">
        <f t="shared" si="41"/>
        <v>0</v>
      </c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</row>
    <row r="47" spans="1:41" x14ac:dyDescent="0.3">
      <c r="A47">
        <v>10</v>
      </c>
      <c r="B47" s="63" t="s">
        <v>11</v>
      </c>
      <c r="C47" t="str">
        <f ca="1">IFERROR(INDEX(OFFSET(Declarations!$A$22:$I$22,(LEN(B47)-1)*21,0),1,VLOOKUP(LEFT(B47,1),Declarations!$A$8:$C$15,3,FALSE)),"")</f>
        <v>Finlay Croll</v>
      </c>
      <c r="D47" t="str">
        <f>IFERROR(VLOOKUP(LEFT(B47,1),Declarations!$A$8:$C$15,2,FALSE),"")</f>
        <v>Kent</v>
      </c>
      <c r="E47" s="68">
        <v>2.9734953703703698E-3</v>
      </c>
      <c r="F47">
        <v>10</v>
      </c>
      <c r="P47" s="64">
        <f t="shared" si="42"/>
        <v>0</v>
      </c>
      <c r="Q47" s="64">
        <f t="shared" si="41"/>
        <v>0</v>
      </c>
      <c r="R47" s="64">
        <f t="shared" si="41"/>
        <v>0</v>
      </c>
      <c r="S47" s="64">
        <f t="shared" si="41"/>
        <v>10</v>
      </c>
      <c r="T47" s="64">
        <f t="shared" si="41"/>
        <v>0</v>
      </c>
      <c r="U47" s="64">
        <f t="shared" si="41"/>
        <v>0</v>
      </c>
      <c r="V47" s="64">
        <f t="shared" si="41"/>
        <v>0</v>
      </c>
      <c r="W47" s="64">
        <f t="shared" si="41"/>
        <v>0</v>
      </c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</row>
    <row r="48" spans="1:41" x14ac:dyDescent="0.3">
      <c r="A48">
        <v>11</v>
      </c>
      <c r="B48" s="63" t="s">
        <v>6</v>
      </c>
      <c r="C48" t="str">
        <f ca="1">IFERROR(INDEX(OFFSET(Declarations!$A$22:$I$22,(LEN(B48)-1)*21,0),1,VLOOKUP(LEFT(B48,1),Declarations!$A$8:$C$15,3,FALSE)),"")</f>
        <v>Dan Morris</v>
      </c>
      <c r="D48" t="str">
        <f>IFERROR(VLOOKUP(LEFT(B48,1),Declarations!$A$8:$C$15,2,FALSE),"")</f>
        <v>Essex</v>
      </c>
      <c r="E48" s="68">
        <v>3.0114583333333334E-3</v>
      </c>
      <c r="F48">
        <v>9</v>
      </c>
      <c r="P48" s="64">
        <f t="shared" si="42"/>
        <v>9</v>
      </c>
      <c r="Q48" s="64">
        <f t="shared" si="41"/>
        <v>0</v>
      </c>
      <c r="R48" s="64">
        <f t="shared" si="41"/>
        <v>0</v>
      </c>
      <c r="S48" s="64">
        <f t="shared" si="41"/>
        <v>0</v>
      </c>
      <c r="T48" s="64">
        <f t="shared" si="41"/>
        <v>0</v>
      </c>
      <c r="U48" s="64">
        <f t="shared" si="41"/>
        <v>0</v>
      </c>
      <c r="V48" s="64">
        <f t="shared" si="41"/>
        <v>0</v>
      </c>
      <c r="W48" s="64">
        <f t="shared" si="41"/>
        <v>0</v>
      </c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</row>
    <row r="49" spans="1:41" x14ac:dyDescent="0.3">
      <c r="A49">
        <v>12</v>
      </c>
      <c r="B49" s="63" t="s">
        <v>48</v>
      </c>
      <c r="C49" t="str">
        <f ca="1">IFERROR(INDEX(OFFSET(Declarations!$A$22:$I$22,(LEN(B49)-1)*21,0),1,VLOOKUP(LEFT(B49,1),Declarations!$A$8:$C$15,3,FALSE)),"")</f>
        <v>Basil Rock</v>
      </c>
      <c r="D49" t="str">
        <f>IFERROR(VLOOKUP(LEFT(B49,1),Declarations!$A$8:$C$15,2,FALSE),"")</f>
        <v>Middlesex</v>
      </c>
      <c r="E49" s="68">
        <v>3.0306712962962965E-3</v>
      </c>
      <c r="F49">
        <v>5</v>
      </c>
      <c r="P49" s="64">
        <f t="shared" si="42"/>
        <v>0</v>
      </c>
      <c r="Q49" s="64">
        <f t="shared" si="41"/>
        <v>0</v>
      </c>
      <c r="R49" s="64">
        <f t="shared" si="41"/>
        <v>0</v>
      </c>
      <c r="S49" s="64">
        <f t="shared" si="41"/>
        <v>0</v>
      </c>
      <c r="T49" s="64">
        <f t="shared" si="41"/>
        <v>5</v>
      </c>
      <c r="U49" s="64">
        <f t="shared" si="41"/>
        <v>0</v>
      </c>
      <c r="V49" s="64">
        <f t="shared" si="41"/>
        <v>0</v>
      </c>
      <c r="W49" s="64">
        <f t="shared" si="41"/>
        <v>0</v>
      </c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</row>
    <row r="50" spans="1:41" x14ac:dyDescent="0.3">
      <c r="A50">
        <v>13</v>
      </c>
      <c r="B50" s="63" t="s">
        <v>47</v>
      </c>
      <c r="C50" t="str">
        <f ca="1">IFERROR(INDEX(OFFSET(Declarations!$A$22:$I$22,(LEN(B50)-1)*21,0),1,VLOOKUP(LEFT(B50,1),Declarations!$A$8:$C$15,3,FALSE)),"")</f>
        <v>Ethan Gear</v>
      </c>
      <c r="D50" t="str">
        <f>IFERROR(VLOOKUP(LEFT(B50,1),Declarations!$A$8:$C$15,2,FALSE),"")</f>
        <v>Kent</v>
      </c>
      <c r="E50" s="68">
        <v>3.0920138888888889E-3</v>
      </c>
      <c r="F50">
        <v>4</v>
      </c>
      <c r="P50" s="64">
        <f t="shared" si="42"/>
        <v>0</v>
      </c>
      <c r="Q50" s="64">
        <f t="shared" si="41"/>
        <v>0</v>
      </c>
      <c r="R50" s="64">
        <f t="shared" si="41"/>
        <v>0</v>
      </c>
      <c r="S50" s="64">
        <f t="shared" si="41"/>
        <v>4</v>
      </c>
      <c r="T50" s="64">
        <f t="shared" si="41"/>
        <v>0</v>
      </c>
      <c r="U50" s="64">
        <f t="shared" si="41"/>
        <v>0</v>
      </c>
      <c r="V50" s="64">
        <f t="shared" si="41"/>
        <v>0</v>
      </c>
      <c r="W50" s="64">
        <f t="shared" si="41"/>
        <v>0</v>
      </c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</row>
    <row r="51" spans="1:41" x14ac:dyDescent="0.3">
      <c r="A51">
        <v>14</v>
      </c>
      <c r="B51" s="63"/>
      <c r="C51" t="str">
        <f ca="1">IFERROR(INDEX(OFFSET(Declarations!$A$22:$I$22,(LEN(B51)-1)*21,0),1,VLOOKUP(LEFT(B51,1),Declarations!$A$8:$C$15,3,FALSE)),"")</f>
        <v/>
      </c>
      <c r="D51" t="str">
        <f>IFERROR(VLOOKUP(LEFT(B51,1),Declarations!$A$8:$C$15,2,FALSE),"")</f>
        <v/>
      </c>
      <c r="E51" s="68"/>
      <c r="P51" s="64">
        <f t="shared" si="42"/>
        <v>0</v>
      </c>
      <c r="Q51" s="64">
        <f t="shared" si="41"/>
        <v>0</v>
      </c>
      <c r="R51" s="64">
        <f t="shared" si="41"/>
        <v>0</v>
      </c>
      <c r="S51" s="64">
        <f t="shared" si="41"/>
        <v>0</v>
      </c>
      <c r="T51" s="64">
        <f t="shared" si="41"/>
        <v>0</v>
      </c>
      <c r="U51" s="64">
        <f t="shared" si="41"/>
        <v>0</v>
      </c>
      <c r="V51" s="64">
        <f t="shared" si="41"/>
        <v>0</v>
      </c>
      <c r="W51" s="64">
        <f t="shared" si="41"/>
        <v>0</v>
      </c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</row>
    <row r="52" spans="1:41" x14ac:dyDescent="0.3">
      <c r="A52">
        <v>15</v>
      </c>
      <c r="B52" s="63"/>
      <c r="C52" t="str">
        <f ca="1">IFERROR(INDEX(OFFSET(Declarations!$A$22:$I$22,(LEN(B52)-1)*21,0),1,VLOOKUP(LEFT(B52,1),Declarations!$A$8:$C$15,3,FALSE)),"")</f>
        <v/>
      </c>
      <c r="D52" t="str">
        <f>IFERROR(VLOOKUP(LEFT(B52,1),Declarations!$A$8:$C$15,2,FALSE),"")</f>
        <v/>
      </c>
      <c r="E52" s="68"/>
      <c r="P52" s="64">
        <f t="shared" si="42"/>
        <v>0</v>
      </c>
      <c r="Q52" s="64">
        <f t="shared" si="41"/>
        <v>0</v>
      </c>
      <c r="R52" s="64">
        <f t="shared" si="41"/>
        <v>0</v>
      </c>
      <c r="S52" s="64">
        <f t="shared" si="41"/>
        <v>0</v>
      </c>
      <c r="T52" s="64">
        <f t="shared" si="41"/>
        <v>0</v>
      </c>
      <c r="U52" s="64">
        <f t="shared" si="41"/>
        <v>0</v>
      </c>
      <c r="V52" s="64">
        <f t="shared" si="41"/>
        <v>0</v>
      </c>
      <c r="W52" s="64">
        <f t="shared" si="41"/>
        <v>0</v>
      </c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</row>
    <row r="53" spans="1:41" x14ac:dyDescent="0.3">
      <c r="A53">
        <v>16</v>
      </c>
      <c r="B53" s="63"/>
      <c r="C53" t="str">
        <f ca="1">IFERROR(INDEX(OFFSET(Declarations!$A$22:$I$22,(LEN(B53)-1)*21,0),1,VLOOKUP(LEFT(B53,1),Declarations!$A$8:$C$15,3,FALSE)),"")</f>
        <v/>
      </c>
      <c r="D53" t="str">
        <f>IFERROR(VLOOKUP(LEFT(B53,1),Declarations!$A$8:$C$15,2,FALSE),"")</f>
        <v/>
      </c>
      <c r="E53" s="68"/>
      <c r="P53" s="64">
        <f t="shared" si="42"/>
        <v>0</v>
      </c>
      <c r="Q53" s="64">
        <f t="shared" si="41"/>
        <v>0</v>
      </c>
      <c r="R53" s="64">
        <f t="shared" si="41"/>
        <v>0</v>
      </c>
      <c r="S53" s="64">
        <f t="shared" si="41"/>
        <v>0</v>
      </c>
      <c r="T53" s="64">
        <f t="shared" si="41"/>
        <v>0</v>
      </c>
      <c r="U53" s="64">
        <f t="shared" si="41"/>
        <v>0</v>
      </c>
      <c r="V53" s="64">
        <f t="shared" si="41"/>
        <v>0</v>
      </c>
      <c r="W53" s="64">
        <f t="shared" si="41"/>
        <v>0</v>
      </c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</row>
    <row r="54" spans="1:41" x14ac:dyDescent="0.3">
      <c r="P54" s="64">
        <f>SUM(P38:P53)</f>
        <v>9</v>
      </c>
      <c r="Q54" s="64">
        <f t="shared" ref="Q54:W54" si="43">SUM(Q38:Q53)</f>
        <v>12</v>
      </c>
      <c r="R54" s="64">
        <f t="shared" si="43"/>
        <v>13</v>
      </c>
      <c r="S54" s="64">
        <f t="shared" si="43"/>
        <v>14</v>
      </c>
      <c r="T54" s="64">
        <f t="shared" si="43"/>
        <v>16</v>
      </c>
      <c r="U54" s="64">
        <f t="shared" si="43"/>
        <v>22</v>
      </c>
      <c r="V54" s="64">
        <f t="shared" si="43"/>
        <v>22</v>
      </c>
      <c r="W54" s="64">
        <f t="shared" si="43"/>
        <v>22</v>
      </c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>
        <f>P54+Y54</f>
        <v>9</v>
      </c>
      <c r="AI54" s="64">
        <f t="shared" ref="AI54" si="44">Q54+Z54</f>
        <v>12</v>
      </c>
      <c r="AJ54" s="64">
        <f t="shared" ref="AJ54" si="45">R54+AA54</f>
        <v>13</v>
      </c>
      <c r="AK54" s="64">
        <f t="shared" ref="AK54" si="46">S54+AB54</f>
        <v>14</v>
      </c>
      <c r="AL54" s="64">
        <f t="shared" ref="AL54" si="47">T54+AC54</f>
        <v>16</v>
      </c>
      <c r="AM54" s="64">
        <f t="shared" ref="AM54" si="48">U54+AD54</f>
        <v>22</v>
      </c>
      <c r="AN54" s="64">
        <f t="shared" ref="AN54" si="49">V54+AE54</f>
        <v>22</v>
      </c>
      <c r="AO54" s="64">
        <f t="shared" ref="AO54" si="50">W54+AF54</f>
        <v>22</v>
      </c>
    </row>
    <row r="55" spans="1:41" x14ac:dyDescent="0.3"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</row>
    <row r="56" spans="1:41" x14ac:dyDescent="0.3">
      <c r="A56" s="1" t="s">
        <v>59</v>
      </c>
      <c r="B56" s="1" t="s">
        <v>69</v>
      </c>
      <c r="E56" s="1" t="s">
        <v>52</v>
      </c>
      <c r="F56" s="1" t="s">
        <v>38</v>
      </c>
      <c r="I56" s="1" t="s">
        <v>60</v>
      </c>
      <c r="J56" s="1" t="s">
        <v>71</v>
      </c>
      <c r="K56" s="1"/>
      <c r="M56" s="1" t="s">
        <v>52</v>
      </c>
      <c r="N56" s="1" t="s">
        <v>38</v>
      </c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</row>
    <row r="57" spans="1:41" x14ac:dyDescent="0.3">
      <c r="A57">
        <v>1</v>
      </c>
      <c r="B57" s="63" t="s">
        <v>11</v>
      </c>
      <c r="C57" t="str">
        <f ca="1">IFERROR(INDEX(OFFSET(Declarations!$A$20:$I$20,(LEN(B57)-1)*21,0),1,VLOOKUP(LEFT(B57,1),Declarations!$A$8:$C$15,3,FALSE)),"")</f>
        <v>Kristian Samwell-Nash</v>
      </c>
      <c r="D57" t="str">
        <f>IFERROR(VLOOKUP(LEFT(B57,1),Declarations!$A$8:$C$15,2,FALSE),"")</f>
        <v>Kent</v>
      </c>
      <c r="E57" s="63">
        <v>50.24</v>
      </c>
      <c r="F57">
        <v>16</v>
      </c>
      <c r="I57">
        <v>1</v>
      </c>
      <c r="J57" s="63" t="s">
        <v>44</v>
      </c>
      <c r="K57" t="str">
        <f ca="1">IFERROR(INDEX(OFFSET(Declarations!$A$20:$I$20,(LEN(J57)-1)*21,0),1,VLOOKUP(LEFT(J57,1),Declarations!$A$8:$C$15,3,FALSE)),"")</f>
        <v>Darcy Sullivan</v>
      </c>
      <c r="L57" t="str">
        <f>IFERROR(VLOOKUP(LEFT(J57,1),Declarations!$A$8:$C$15,2,FALSE),"")</f>
        <v>Essex</v>
      </c>
      <c r="M57" s="63">
        <v>51.26</v>
      </c>
      <c r="N57">
        <v>8</v>
      </c>
      <c r="P57" s="64">
        <f>IF($D57=P$2,$F57,0)</f>
        <v>0</v>
      </c>
      <c r="Q57" s="64">
        <f t="shared" ref="Q57:W64" si="51">IF($D57=Q$2,$F57,0)</f>
        <v>0</v>
      </c>
      <c r="R57" s="64">
        <f t="shared" si="51"/>
        <v>0</v>
      </c>
      <c r="S57" s="64">
        <f t="shared" si="51"/>
        <v>16</v>
      </c>
      <c r="T57" s="64">
        <f t="shared" si="51"/>
        <v>0</v>
      </c>
      <c r="U57" s="64">
        <f t="shared" si="51"/>
        <v>0</v>
      </c>
      <c r="V57" s="64">
        <f t="shared" si="51"/>
        <v>0</v>
      </c>
      <c r="W57" s="64">
        <f t="shared" si="51"/>
        <v>0</v>
      </c>
      <c r="X57" s="64"/>
      <c r="Y57" s="64">
        <f>IF($L57=Y$2,$N57,0)</f>
        <v>8</v>
      </c>
      <c r="Z57" s="64">
        <f t="shared" ref="Z57:AF64" si="52">IF($L57=Z$2,$N57,0)</f>
        <v>0</v>
      </c>
      <c r="AA57" s="64">
        <f t="shared" si="52"/>
        <v>0</v>
      </c>
      <c r="AB57" s="64">
        <f t="shared" si="52"/>
        <v>0</v>
      </c>
      <c r="AC57" s="64">
        <f t="shared" si="52"/>
        <v>0</v>
      </c>
      <c r="AD57" s="64">
        <f t="shared" si="52"/>
        <v>0</v>
      </c>
      <c r="AE57" s="64">
        <f t="shared" si="52"/>
        <v>0</v>
      </c>
      <c r="AF57" s="64">
        <f t="shared" si="52"/>
        <v>0</v>
      </c>
      <c r="AG57" s="64"/>
      <c r="AH57" s="64"/>
      <c r="AI57" s="64"/>
      <c r="AJ57" s="64"/>
      <c r="AK57" s="64"/>
      <c r="AL57" s="64"/>
      <c r="AM57" s="64"/>
      <c r="AN57" s="64"/>
      <c r="AO57" s="64"/>
    </row>
    <row r="58" spans="1:41" x14ac:dyDescent="0.3">
      <c r="A58">
        <v>2</v>
      </c>
      <c r="B58" s="63" t="s">
        <v>8</v>
      </c>
      <c r="C58" t="str">
        <f ca="1">IFERROR(INDEX(OFFSET(Declarations!$A$20:$I$20,(LEN(B58)-1)*21,0),1,VLOOKUP(LEFT(B58,1),Declarations!$A$8:$C$15,3,FALSE)),"")</f>
        <v>Thomas Hockley</v>
      </c>
      <c r="D58" t="str">
        <f>IFERROR(VLOOKUP(LEFT(B58,1),Declarations!$A$8:$C$15,2,FALSE),"")</f>
        <v>Hants</v>
      </c>
      <c r="E58" s="63">
        <v>50.64</v>
      </c>
      <c r="F58">
        <v>15</v>
      </c>
      <c r="I58">
        <v>2</v>
      </c>
      <c r="J58" s="63" t="s">
        <v>45</v>
      </c>
      <c r="K58" t="str">
        <f ca="1">IFERROR(INDEX(OFFSET(Declarations!$A$20:$I$20,(LEN(J58)-1)*21,0),1,VLOOKUP(LEFT(J58,1),Declarations!$A$8:$C$15,3,FALSE)),"")</f>
        <v>Stephen Yell</v>
      </c>
      <c r="L58" t="str">
        <f>IFERROR(VLOOKUP(LEFT(J58,1),Declarations!$A$8:$C$15,2,FALSE),"")</f>
        <v>Sussex</v>
      </c>
      <c r="M58" s="63">
        <v>52.48</v>
      </c>
      <c r="N58">
        <v>7</v>
      </c>
      <c r="P58" s="64">
        <f>IF($D58=P$2,$F58,0)</f>
        <v>0</v>
      </c>
      <c r="Q58" s="64">
        <f t="shared" si="51"/>
        <v>15</v>
      </c>
      <c r="R58" s="64">
        <f t="shared" si="51"/>
        <v>0</v>
      </c>
      <c r="S58" s="64">
        <f t="shared" si="51"/>
        <v>0</v>
      </c>
      <c r="T58" s="64">
        <f t="shared" si="51"/>
        <v>0</v>
      </c>
      <c r="U58" s="64">
        <f t="shared" si="51"/>
        <v>0</v>
      </c>
      <c r="V58" s="64">
        <f t="shared" si="51"/>
        <v>0</v>
      </c>
      <c r="W58" s="64">
        <f t="shared" si="51"/>
        <v>0</v>
      </c>
      <c r="X58" s="64"/>
      <c r="Y58" s="64">
        <f t="shared" ref="Y58:Y64" si="53">IF($L58=Y$2,$N58,0)</f>
        <v>0</v>
      </c>
      <c r="Z58" s="64">
        <f t="shared" si="52"/>
        <v>0</v>
      </c>
      <c r="AA58" s="64">
        <f t="shared" si="52"/>
        <v>0</v>
      </c>
      <c r="AB58" s="64">
        <f t="shared" si="52"/>
        <v>0</v>
      </c>
      <c r="AC58" s="64">
        <f t="shared" si="52"/>
        <v>0</v>
      </c>
      <c r="AD58" s="64">
        <f t="shared" si="52"/>
        <v>0</v>
      </c>
      <c r="AE58" s="64">
        <f t="shared" si="52"/>
        <v>0</v>
      </c>
      <c r="AF58" s="64">
        <f t="shared" si="52"/>
        <v>7</v>
      </c>
      <c r="AG58" s="64"/>
      <c r="AH58" s="64"/>
      <c r="AI58" s="64"/>
      <c r="AJ58" s="64"/>
      <c r="AK58" s="64"/>
      <c r="AL58" s="64"/>
      <c r="AM58" s="64"/>
      <c r="AN58" s="64"/>
      <c r="AO58" s="64"/>
    </row>
    <row r="59" spans="1:41" x14ac:dyDescent="0.3">
      <c r="A59">
        <v>3</v>
      </c>
      <c r="B59" s="63" t="s">
        <v>17</v>
      </c>
      <c r="C59" t="str">
        <f ca="1">IFERROR(INDEX(OFFSET(Declarations!$A$20:$I$20,(LEN(B59)-1)*21,0),1,VLOOKUP(LEFT(B59,1),Declarations!$A$8:$C$15,3,FALSE)),"")</f>
        <v>Adam Firsht</v>
      </c>
      <c r="D59" t="str">
        <f>IFERROR(VLOOKUP(LEFT(B59,1),Declarations!$A$8:$C$15,2,FALSE),"")</f>
        <v>Sussex</v>
      </c>
      <c r="E59" s="63">
        <v>51.05</v>
      </c>
      <c r="F59">
        <v>14</v>
      </c>
      <c r="I59">
        <v>3</v>
      </c>
      <c r="J59" s="63" t="s">
        <v>49</v>
      </c>
      <c r="K59" t="str">
        <f ca="1">IFERROR(INDEX(OFFSET(Declarations!$A$20:$I$20,(LEN(J59)-1)*21,0),1,VLOOKUP(LEFT(J59,1),Declarations!$A$8:$C$15,3,FALSE)),"")</f>
        <v>Pravansh Kanumolu</v>
      </c>
      <c r="L59" t="str">
        <f>IFERROR(VLOOKUP(LEFT(J59,1),Declarations!$A$8:$C$15,2,FALSE),"")</f>
        <v>Hants</v>
      </c>
      <c r="M59" s="63">
        <v>56.96</v>
      </c>
      <c r="N59">
        <v>6</v>
      </c>
      <c r="P59" s="64">
        <f t="shared" ref="P59:P64" si="54">IF($D59=P$2,$F59,0)</f>
        <v>0</v>
      </c>
      <c r="Q59" s="64">
        <f t="shared" si="51"/>
        <v>0</v>
      </c>
      <c r="R59" s="64">
        <f t="shared" si="51"/>
        <v>0</v>
      </c>
      <c r="S59" s="64">
        <f t="shared" si="51"/>
        <v>0</v>
      </c>
      <c r="T59" s="64">
        <f t="shared" si="51"/>
        <v>0</v>
      </c>
      <c r="U59" s="64">
        <f t="shared" si="51"/>
        <v>0</v>
      </c>
      <c r="V59" s="64">
        <f t="shared" si="51"/>
        <v>0</v>
      </c>
      <c r="W59" s="64">
        <f t="shared" si="51"/>
        <v>14</v>
      </c>
      <c r="X59" s="64"/>
      <c r="Y59" s="64">
        <f t="shared" si="53"/>
        <v>0</v>
      </c>
      <c r="Z59" s="64">
        <f t="shared" si="52"/>
        <v>6</v>
      </c>
      <c r="AA59" s="64">
        <f t="shared" si="52"/>
        <v>0</v>
      </c>
      <c r="AB59" s="64">
        <f t="shared" si="52"/>
        <v>0</v>
      </c>
      <c r="AC59" s="64">
        <f t="shared" si="52"/>
        <v>0</v>
      </c>
      <c r="AD59" s="64">
        <f t="shared" si="52"/>
        <v>0</v>
      </c>
      <c r="AE59" s="64">
        <f t="shared" si="52"/>
        <v>0</v>
      </c>
      <c r="AF59" s="64">
        <f t="shared" si="52"/>
        <v>0</v>
      </c>
      <c r="AG59" s="64"/>
      <c r="AH59" s="64"/>
      <c r="AI59" s="64"/>
      <c r="AJ59" s="64"/>
      <c r="AK59" s="64"/>
      <c r="AL59" s="64"/>
      <c r="AM59" s="64"/>
      <c r="AN59" s="64"/>
      <c r="AO59" s="64"/>
    </row>
    <row r="60" spans="1:41" x14ac:dyDescent="0.3">
      <c r="A60">
        <v>4</v>
      </c>
      <c r="B60" s="63" t="s">
        <v>144</v>
      </c>
      <c r="C60" t="str">
        <f ca="1">IFERROR(INDEX(OFFSET(Declarations!$A$20:$I$20,(LEN(B60)-1)*21,0),1,VLOOKUP(LEFT(B60,1),Declarations!$A$8:$C$15,3,FALSE)),"")</f>
        <v>WILL FARNDALE</v>
      </c>
      <c r="D60" t="str">
        <f>IFERROR(VLOOKUP(LEFT(B60,1),Declarations!$A$8:$C$15,2,FALSE),"")</f>
        <v>Herts</v>
      </c>
      <c r="E60" s="63">
        <v>51.64</v>
      </c>
      <c r="F60">
        <v>13</v>
      </c>
      <c r="I60">
        <v>4</v>
      </c>
      <c r="J60" s="63" t="s">
        <v>47</v>
      </c>
      <c r="K60" t="str">
        <f ca="1">IFERROR(INDEX(OFFSET(Declarations!$A$20:$I$20,(LEN(J60)-1)*21,0),1,VLOOKUP(LEFT(J60,1),Declarations!$A$8:$C$15,3,FALSE)),"")</f>
        <v>Tobias Seales</v>
      </c>
      <c r="L60" t="str">
        <f>IFERROR(VLOOKUP(LEFT(J60,1),Declarations!$A$8:$C$15,2,FALSE),"")</f>
        <v>Kent</v>
      </c>
      <c r="M60" s="63" t="s">
        <v>516</v>
      </c>
      <c r="N60">
        <v>0</v>
      </c>
      <c r="P60" s="64">
        <f t="shared" si="54"/>
        <v>0</v>
      </c>
      <c r="Q60" s="64">
        <f t="shared" si="51"/>
        <v>0</v>
      </c>
      <c r="R60" s="64">
        <f t="shared" si="51"/>
        <v>13</v>
      </c>
      <c r="S60" s="64">
        <f t="shared" si="51"/>
        <v>0</v>
      </c>
      <c r="T60" s="64">
        <f t="shared" si="51"/>
        <v>0</v>
      </c>
      <c r="U60" s="64">
        <f t="shared" si="51"/>
        <v>0</v>
      </c>
      <c r="V60" s="64">
        <f t="shared" si="51"/>
        <v>0</v>
      </c>
      <c r="W60" s="64">
        <f t="shared" si="51"/>
        <v>0</v>
      </c>
      <c r="X60" s="64"/>
      <c r="Y60" s="64">
        <f t="shared" si="53"/>
        <v>0</v>
      </c>
      <c r="Z60" s="64">
        <f t="shared" si="52"/>
        <v>0</v>
      </c>
      <c r="AA60" s="64">
        <f t="shared" si="52"/>
        <v>0</v>
      </c>
      <c r="AB60" s="64">
        <f t="shared" si="52"/>
        <v>0</v>
      </c>
      <c r="AC60" s="64">
        <f t="shared" si="52"/>
        <v>0</v>
      </c>
      <c r="AD60" s="64">
        <f t="shared" si="52"/>
        <v>0</v>
      </c>
      <c r="AE60" s="64">
        <f t="shared" si="52"/>
        <v>0</v>
      </c>
      <c r="AF60" s="64">
        <f t="shared" si="52"/>
        <v>0</v>
      </c>
      <c r="AG60" s="64"/>
      <c r="AH60" s="64"/>
      <c r="AI60" s="64"/>
      <c r="AJ60" s="64"/>
      <c r="AK60" s="64"/>
      <c r="AL60" s="64"/>
      <c r="AM60" s="64"/>
      <c r="AN60" s="64"/>
      <c r="AO60" s="64"/>
    </row>
    <row r="61" spans="1:41" x14ac:dyDescent="0.3">
      <c r="A61">
        <v>5</v>
      </c>
      <c r="B61" s="63" t="s">
        <v>15</v>
      </c>
      <c r="C61" t="str">
        <f ca="1">IFERROR(INDEX(OFFSET(Declarations!$A$20:$I$20,(LEN(B61)-1)*21,0),1,VLOOKUP(LEFT(B61,1),Declarations!$A$8:$C$15,3,FALSE)),"")</f>
        <v>Drew Burridge</v>
      </c>
      <c r="D61" t="str">
        <f>IFERROR(VLOOKUP(LEFT(B61,1),Declarations!$A$8:$C$15,2,FALSE),"")</f>
        <v>Surrey</v>
      </c>
      <c r="E61" s="63">
        <v>52.11</v>
      </c>
      <c r="F61">
        <v>12</v>
      </c>
      <c r="I61">
        <v>5</v>
      </c>
      <c r="J61" s="63"/>
      <c r="K61" t="str">
        <f ca="1">IFERROR(INDEX(OFFSET(Declarations!$A$20:$I$20,(LEN(J61)-1)*21,0),1,VLOOKUP(LEFT(J61,1),Declarations!$A$8:$C$15,3,FALSE)),"")</f>
        <v/>
      </c>
      <c r="L61" t="str">
        <f>IFERROR(VLOOKUP(LEFT(J61,1),Declarations!$A$8:$C$15,2,FALSE),"")</f>
        <v/>
      </c>
      <c r="M61" s="63"/>
      <c r="N61">
        <v>4</v>
      </c>
      <c r="P61" s="64">
        <f t="shared" si="54"/>
        <v>0</v>
      </c>
      <c r="Q61" s="64">
        <f t="shared" si="51"/>
        <v>0</v>
      </c>
      <c r="R61" s="64">
        <f t="shared" si="51"/>
        <v>0</v>
      </c>
      <c r="S61" s="64">
        <f t="shared" si="51"/>
        <v>0</v>
      </c>
      <c r="T61" s="64">
        <f t="shared" si="51"/>
        <v>0</v>
      </c>
      <c r="U61" s="64">
        <f t="shared" si="51"/>
        <v>0</v>
      </c>
      <c r="V61" s="64">
        <f t="shared" si="51"/>
        <v>12</v>
      </c>
      <c r="W61" s="64">
        <f t="shared" si="51"/>
        <v>0</v>
      </c>
      <c r="X61" s="64"/>
      <c r="Y61" s="64">
        <f t="shared" si="53"/>
        <v>0</v>
      </c>
      <c r="Z61" s="64">
        <f t="shared" si="52"/>
        <v>0</v>
      </c>
      <c r="AA61" s="64">
        <f t="shared" si="52"/>
        <v>0</v>
      </c>
      <c r="AB61" s="64">
        <f t="shared" si="52"/>
        <v>0</v>
      </c>
      <c r="AC61" s="64">
        <f t="shared" si="52"/>
        <v>0</v>
      </c>
      <c r="AD61" s="64">
        <f t="shared" si="52"/>
        <v>0</v>
      </c>
      <c r="AE61" s="64">
        <f t="shared" si="52"/>
        <v>0</v>
      </c>
      <c r="AF61" s="64">
        <f t="shared" si="52"/>
        <v>0</v>
      </c>
      <c r="AG61" s="64"/>
      <c r="AH61" s="64"/>
      <c r="AI61" s="64"/>
      <c r="AJ61" s="64"/>
      <c r="AK61" s="64"/>
      <c r="AL61" s="64"/>
      <c r="AM61" s="64"/>
      <c r="AN61" s="64"/>
      <c r="AO61" s="64"/>
    </row>
    <row r="62" spans="1:41" x14ac:dyDescent="0.3">
      <c r="A62">
        <v>6</v>
      </c>
      <c r="B62" s="63" t="s">
        <v>6</v>
      </c>
      <c r="C62" t="str">
        <f ca="1">IFERROR(INDEX(OFFSET(Declarations!$A$20:$I$20,(LEN(B62)-1)*21,0),1,VLOOKUP(LEFT(B62,1),Declarations!$A$8:$C$15,3,FALSE)),"")</f>
        <v>Malik Oshiymi</v>
      </c>
      <c r="D62" t="str">
        <f>IFERROR(VLOOKUP(LEFT(B62,1),Declarations!$A$8:$C$15,2,FALSE),"")</f>
        <v>Essex</v>
      </c>
      <c r="E62" s="63">
        <v>54.03</v>
      </c>
      <c r="F62">
        <v>11</v>
      </c>
      <c r="I62">
        <v>6</v>
      </c>
      <c r="J62" s="63"/>
      <c r="K62" t="str">
        <f ca="1">IFERROR(INDEX(OFFSET(Declarations!$A$20:$I$20,(LEN(J62)-1)*21,0),1,VLOOKUP(LEFT(J62,1),Declarations!$A$8:$C$15,3,FALSE)),"")</f>
        <v/>
      </c>
      <c r="L62" t="str">
        <f>IFERROR(VLOOKUP(LEFT(J62,1),Declarations!$A$8:$C$15,2,FALSE),"")</f>
        <v/>
      </c>
      <c r="M62" s="63"/>
      <c r="N62">
        <v>3</v>
      </c>
      <c r="P62" s="64">
        <f t="shared" si="54"/>
        <v>11</v>
      </c>
      <c r="Q62" s="64">
        <f t="shared" si="51"/>
        <v>0</v>
      </c>
      <c r="R62" s="64">
        <f t="shared" si="51"/>
        <v>0</v>
      </c>
      <c r="S62" s="64">
        <f t="shared" si="51"/>
        <v>0</v>
      </c>
      <c r="T62" s="64">
        <f t="shared" si="51"/>
        <v>0</v>
      </c>
      <c r="U62" s="64">
        <f t="shared" si="51"/>
        <v>0</v>
      </c>
      <c r="V62" s="64">
        <f t="shared" si="51"/>
        <v>0</v>
      </c>
      <c r="W62" s="64">
        <f t="shared" si="51"/>
        <v>0</v>
      </c>
      <c r="X62" s="64"/>
      <c r="Y62" s="64">
        <f t="shared" si="53"/>
        <v>0</v>
      </c>
      <c r="Z62" s="64">
        <f t="shared" si="52"/>
        <v>0</v>
      </c>
      <c r="AA62" s="64">
        <f t="shared" si="52"/>
        <v>0</v>
      </c>
      <c r="AB62" s="64">
        <f t="shared" si="52"/>
        <v>0</v>
      </c>
      <c r="AC62" s="64">
        <f t="shared" si="52"/>
        <v>0</v>
      </c>
      <c r="AD62" s="64">
        <f t="shared" si="52"/>
        <v>0</v>
      </c>
      <c r="AE62" s="64">
        <f t="shared" si="52"/>
        <v>0</v>
      </c>
      <c r="AF62" s="64">
        <f t="shared" si="52"/>
        <v>0</v>
      </c>
      <c r="AG62" s="64"/>
      <c r="AH62" s="64"/>
      <c r="AI62" s="64"/>
      <c r="AJ62" s="64"/>
      <c r="AK62" s="64"/>
      <c r="AL62" s="64"/>
      <c r="AM62" s="64"/>
      <c r="AN62" s="64"/>
      <c r="AO62" s="64"/>
    </row>
    <row r="63" spans="1:41" x14ac:dyDescent="0.3">
      <c r="A63">
        <v>7</v>
      </c>
      <c r="B63" s="63" t="s">
        <v>142</v>
      </c>
      <c r="C63" t="str">
        <f ca="1">IFERROR(INDEX(OFFSET(Declarations!$A$20:$I$20,(LEN(B63)-1)*21,0),1,VLOOKUP(LEFT(B63,1),Declarations!$A$8:$C$15,3,FALSE)),"")</f>
        <v>ZAK FREELAND</v>
      </c>
      <c r="D63" t="str">
        <f>IFERROR(VLOOKUP(LEFT(B63,1),Declarations!$A$8:$C$15,2,FALSE),"")</f>
        <v>Bucks</v>
      </c>
      <c r="E63" s="63">
        <v>54.43</v>
      </c>
      <c r="F63">
        <v>10</v>
      </c>
      <c r="I63">
        <v>7</v>
      </c>
      <c r="J63" s="63"/>
      <c r="K63" t="str">
        <f ca="1">IFERROR(INDEX(OFFSET(Declarations!$A$20:$I$20,(LEN(J63)-1)*21,0),1,VLOOKUP(LEFT(J63,1),Declarations!$A$8:$C$15,3,FALSE)),"")</f>
        <v/>
      </c>
      <c r="L63" t="str">
        <f>IFERROR(VLOOKUP(LEFT(J63,1),Declarations!$A$8:$C$15,2,FALSE),"")</f>
        <v/>
      </c>
      <c r="M63" s="63"/>
      <c r="N63">
        <v>2</v>
      </c>
      <c r="P63" s="64">
        <f t="shared" si="54"/>
        <v>0</v>
      </c>
      <c r="Q63" s="64">
        <f t="shared" si="51"/>
        <v>0</v>
      </c>
      <c r="R63" s="64">
        <f t="shared" si="51"/>
        <v>0</v>
      </c>
      <c r="S63" s="64">
        <f t="shared" si="51"/>
        <v>0</v>
      </c>
      <c r="T63" s="64">
        <f t="shared" si="51"/>
        <v>0</v>
      </c>
      <c r="U63" s="64">
        <f t="shared" si="51"/>
        <v>10</v>
      </c>
      <c r="V63" s="64">
        <f t="shared" si="51"/>
        <v>0</v>
      </c>
      <c r="W63" s="64">
        <f t="shared" si="51"/>
        <v>0</v>
      </c>
      <c r="X63" s="64"/>
      <c r="Y63" s="64">
        <f t="shared" si="53"/>
        <v>0</v>
      </c>
      <c r="Z63" s="64">
        <f t="shared" si="52"/>
        <v>0</v>
      </c>
      <c r="AA63" s="64">
        <f t="shared" si="52"/>
        <v>0</v>
      </c>
      <c r="AB63" s="64">
        <f t="shared" si="52"/>
        <v>0</v>
      </c>
      <c r="AC63" s="64">
        <f t="shared" si="52"/>
        <v>0</v>
      </c>
      <c r="AD63" s="64">
        <f t="shared" si="52"/>
        <v>0</v>
      </c>
      <c r="AE63" s="64">
        <f t="shared" si="52"/>
        <v>0</v>
      </c>
      <c r="AF63" s="64">
        <f t="shared" si="52"/>
        <v>0</v>
      </c>
      <c r="AG63" s="64"/>
      <c r="AH63" s="64"/>
      <c r="AI63" s="64"/>
      <c r="AJ63" s="64"/>
      <c r="AK63" s="64"/>
      <c r="AL63" s="64"/>
      <c r="AM63" s="64"/>
      <c r="AN63" s="64"/>
      <c r="AO63" s="64"/>
    </row>
    <row r="64" spans="1:41" x14ac:dyDescent="0.3">
      <c r="A64">
        <v>8</v>
      </c>
      <c r="B64" s="63" t="s">
        <v>13</v>
      </c>
      <c r="C64" t="str">
        <f ca="1">IFERROR(INDEX(OFFSET(Declarations!$A$20:$I$20,(LEN(B64)-1)*21,0),1,VLOOKUP(LEFT(B64,1),Declarations!$A$8:$C$15,3,FALSE)),"")</f>
        <v>Jon Awuah</v>
      </c>
      <c r="D64" t="str">
        <f>IFERROR(VLOOKUP(LEFT(B64,1),Declarations!$A$8:$C$15,2,FALSE),"")</f>
        <v>Middlesex</v>
      </c>
      <c r="E64" s="63">
        <v>55.16</v>
      </c>
      <c r="F64">
        <v>9</v>
      </c>
      <c r="I64">
        <v>8</v>
      </c>
      <c r="J64" s="63"/>
      <c r="K64" t="str">
        <f ca="1">IFERROR(INDEX(OFFSET(Declarations!$A$20:$I$20,(LEN(J64)-1)*21,0),1,VLOOKUP(LEFT(J64,1),Declarations!$A$8:$C$15,3,FALSE)),"")</f>
        <v/>
      </c>
      <c r="L64" t="str">
        <f>IFERROR(VLOOKUP(LEFT(J64,1),Declarations!$A$8:$C$15,2,FALSE),"")</f>
        <v/>
      </c>
      <c r="M64" s="63"/>
      <c r="N64">
        <v>1</v>
      </c>
      <c r="P64" s="64">
        <f t="shared" si="54"/>
        <v>0</v>
      </c>
      <c r="Q64" s="64">
        <f t="shared" si="51"/>
        <v>0</v>
      </c>
      <c r="R64" s="64">
        <f t="shared" si="51"/>
        <v>0</v>
      </c>
      <c r="S64" s="64">
        <f t="shared" si="51"/>
        <v>0</v>
      </c>
      <c r="T64" s="64">
        <f t="shared" si="51"/>
        <v>9</v>
      </c>
      <c r="U64" s="64">
        <f t="shared" si="51"/>
        <v>0</v>
      </c>
      <c r="V64" s="64">
        <f t="shared" si="51"/>
        <v>0</v>
      </c>
      <c r="W64" s="64">
        <f t="shared" si="51"/>
        <v>0</v>
      </c>
      <c r="X64" s="64"/>
      <c r="Y64" s="64">
        <f t="shared" si="53"/>
        <v>0</v>
      </c>
      <c r="Z64" s="64">
        <f t="shared" si="52"/>
        <v>0</v>
      </c>
      <c r="AA64" s="64">
        <f t="shared" si="52"/>
        <v>0</v>
      </c>
      <c r="AB64" s="64">
        <f t="shared" si="52"/>
        <v>0</v>
      </c>
      <c r="AC64" s="64">
        <f t="shared" si="52"/>
        <v>0</v>
      </c>
      <c r="AD64" s="64">
        <f t="shared" si="52"/>
        <v>0</v>
      </c>
      <c r="AE64" s="64">
        <f t="shared" si="52"/>
        <v>0</v>
      </c>
      <c r="AF64" s="64">
        <f t="shared" si="52"/>
        <v>0</v>
      </c>
      <c r="AG64" s="64"/>
      <c r="AH64" s="64"/>
      <c r="AI64" s="64"/>
      <c r="AJ64" s="64"/>
      <c r="AK64" s="64"/>
      <c r="AL64" s="64"/>
      <c r="AM64" s="64"/>
      <c r="AN64" s="64"/>
      <c r="AO64" s="64"/>
    </row>
    <row r="65" spans="1:41" x14ac:dyDescent="0.3">
      <c r="C65" t="str">
        <f ca="1">IFERROR(INDEX(OFFSET(Declarations!$A$24:$I$24,(LEN(B65)-1)*22,0),1,VLOOKUP(LEFT(B65,1),Declarations!$A$8:$C$15,3,FALSE)),"")</f>
        <v/>
      </c>
      <c r="D65" t="str">
        <f>IFERROR(VLOOKUP(LEFT(B65,1),Declarations!$A$8:$C$15,2,FALSE),"")</f>
        <v/>
      </c>
      <c r="P65" s="64">
        <f>SUM(P57:P64)</f>
        <v>11</v>
      </c>
      <c r="Q65" s="64">
        <f t="shared" ref="Q65:W65" si="55">SUM(Q57:Q64)</f>
        <v>15</v>
      </c>
      <c r="R65" s="64">
        <f t="shared" si="55"/>
        <v>13</v>
      </c>
      <c r="S65" s="64">
        <f t="shared" si="55"/>
        <v>16</v>
      </c>
      <c r="T65" s="64">
        <f t="shared" si="55"/>
        <v>9</v>
      </c>
      <c r="U65" s="64">
        <f t="shared" si="55"/>
        <v>10</v>
      </c>
      <c r="V65" s="64">
        <f t="shared" si="55"/>
        <v>12</v>
      </c>
      <c r="W65" s="64">
        <f t="shared" si="55"/>
        <v>14</v>
      </c>
      <c r="X65" s="64"/>
      <c r="Y65" s="64">
        <f>SUM(Y57:Y64)</f>
        <v>8</v>
      </c>
      <c r="Z65" s="64">
        <f t="shared" ref="Z65" si="56">SUM(Z57:Z64)</f>
        <v>6</v>
      </c>
      <c r="AA65" s="64">
        <f t="shared" ref="AA65" si="57">SUM(AA57:AA64)</f>
        <v>0</v>
      </c>
      <c r="AB65" s="64">
        <f t="shared" ref="AB65" si="58">SUM(AB57:AB64)</f>
        <v>0</v>
      </c>
      <c r="AC65" s="64">
        <f t="shared" ref="AC65" si="59">SUM(AC57:AC64)</f>
        <v>0</v>
      </c>
      <c r="AD65" s="64">
        <f t="shared" ref="AD65" si="60">SUM(AD57:AD64)</f>
        <v>0</v>
      </c>
      <c r="AE65" s="64">
        <f t="shared" ref="AE65" si="61">SUM(AE57:AE64)</f>
        <v>0</v>
      </c>
      <c r="AF65" s="64">
        <f t="shared" ref="AF65" si="62">SUM(AF57:AF64)</f>
        <v>7</v>
      </c>
      <c r="AG65" s="64"/>
      <c r="AH65" s="64">
        <f>P65+Y65</f>
        <v>19</v>
      </c>
      <c r="AI65" s="64">
        <f t="shared" ref="AI65" si="63">Q65+Z65</f>
        <v>21</v>
      </c>
      <c r="AJ65" s="64">
        <f t="shared" ref="AJ65" si="64">R65+AA65</f>
        <v>13</v>
      </c>
      <c r="AK65" s="64">
        <f t="shared" ref="AK65" si="65">S65+AB65</f>
        <v>16</v>
      </c>
      <c r="AL65" s="64">
        <f t="shared" ref="AL65" si="66">T65+AC65</f>
        <v>9</v>
      </c>
      <c r="AM65" s="64">
        <f t="shared" ref="AM65" si="67">U65+AD65</f>
        <v>10</v>
      </c>
      <c r="AN65" s="64">
        <f t="shared" ref="AN65" si="68">V65+AE65</f>
        <v>12</v>
      </c>
      <c r="AO65" s="64">
        <f t="shared" ref="AO65" si="69">W65+AF65</f>
        <v>21</v>
      </c>
    </row>
    <row r="66" spans="1:41" x14ac:dyDescent="0.3">
      <c r="D66" s="3" t="s">
        <v>66</v>
      </c>
      <c r="L66" s="3" t="s">
        <v>66</v>
      </c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</row>
    <row r="67" spans="1:41" x14ac:dyDescent="0.3">
      <c r="A67" s="1" t="s">
        <v>63</v>
      </c>
      <c r="B67" s="1" t="s">
        <v>180</v>
      </c>
      <c r="D67" s="82">
        <v>-1</v>
      </c>
      <c r="E67" s="1" t="s">
        <v>52</v>
      </c>
      <c r="F67" s="1" t="s">
        <v>38</v>
      </c>
      <c r="I67" s="1" t="s">
        <v>64</v>
      </c>
      <c r="J67" s="1" t="s">
        <v>181</v>
      </c>
      <c r="L67" s="83">
        <v>-1</v>
      </c>
      <c r="M67" s="1" t="s">
        <v>52</v>
      </c>
      <c r="N67" s="1" t="s">
        <v>38</v>
      </c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</row>
    <row r="68" spans="1:41" x14ac:dyDescent="0.3">
      <c r="A68">
        <v>1</v>
      </c>
      <c r="B68" s="63" t="s">
        <v>6</v>
      </c>
      <c r="C68" t="str">
        <f ca="1">IFERROR(INDEX(OFFSET(Declarations!$A$25:$I$25,(LEN(B68)-1)*21,0),1,VLOOKUP(LEFT(B68,1),Declarations!$A$8:$C$15,3,FALSE)),"")</f>
        <v>Oliver Early</v>
      </c>
      <c r="D68" t="str">
        <f>IFERROR(VLOOKUP(LEFT(B68,1),Declarations!$A$8:$C$15,2,FALSE),"")</f>
        <v>Essex</v>
      </c>
      <c r="E68" s="63">
        <v>13.45</v>
      </c>
      <c r="F68">
        <v>16</v>
      </c>
      <c r="I68">
        <v>1</v>
      </c>
      <c r="J68" s="63" t="s">
        <v>44</v>
      </c>
      <c r="K68" t="str">
        <f ca="1">IFERROR(INDEX(OFFSET(Declarations!$A$25:$I$25,(LEN(J68)-1)*21,0),1,VLOOKUP(LEFT(J68,1),Declarations!$A$8:$C$15,3,FALSE)),"")</f>
        <v>Charlie Dale</v>
      </c>
      <c r="L68" t="str">
        <f>IFERROR(VLOOKUP(LEFT(J68,1),Declarations!$A$8:$C$15,2,FALSE),"")</f>
        <v>Essex</v>
      </c>
      <c r="M68" s="63">
        <v>14.68</v>
      </c>
      <c r="N68">
        <v>8</v>
      </c>
      <c r="P68" s="64">
        <f>IF($D68=P$2,$F68,0)</f>
        <v>16</v>
      </c>
      <c r="Q68" s="64">
        <f t="shared" ref="Q68:W75" si="70">IF($D68=Q$2,$F68,0)</f>
        <v>0</v>
      </c>
      <c r="R68" s="64">
        <f t="shared" si="70"/>
        <v>0</v>
      </c>
      <c r="S68" s="64">
        <f t="shared" si="70"/>
        <v>0</v>
      </c>
      <c r="T68" s="64">
        <f t="shared" si="70"/>
        <v>0</v>
      </c>
      <c r="U68" s="64">
        <f t="shared" si="70"/>
        <v>0</v>
      </c>
      <c r="V68" s="64">
        <f t="shared" si="70"/>
        <v>0</v>
      </c>
      <c r="W68" s="64">
        <f t="shared" si="70"/>
        <v>0</v>
      </c>
      <c r="X68" s="64"/>
      <c r="Y68" s="64">
        <f>IF($L68=Y$2,$N68,0)</f>
        <v>8</v>
      </c>
      <c r="Z68" s="64">
        <f t="shared" ref="Z68:AF75" si="71">IF($L68=Z$2,$N68,0)</f>
        <v>0</v>
      </c>
      <c r="AA68" s="64">
        <f t="shared" si="71"/>
        <v>0</v>
      </c>
      <c r="AB68" s="64">
        <f t="shared" si="71"/>
        <v>0</v>
      </c>
      <c r="AC68" s="64">
        <f t="shared" si="71"/>
        <v>0</v>
      </c>
      <c r="AD68" s="64">
        <f t="shared" si="71"/>
        <v>0</v>
      </c>
      <c r="AE68" s="64">
        <f t="shared" si="71"/>
        <v>0</v>
      </c>
      <c r="AF68" s="64">
        <f t="shared" si="71"/>
        <v>0</v>
      </c>
      <c r="AG68" s="64"/>
      <c r="AH68" s="64"/>
      <c r="AI68" s="64"/>
      <c r="AJ68" s="64"/>
      <c r="AK68" s="64"/>
      <c r="AL68" s="64"/>
      <c r="AM68" s="64"/>
      <c r="AN68" s="64"/>
      <c r="AO68" s="64"/>
    </row>
    <row r="69" spans="1:41" x14ac:dyDescent="0.3">
      <c r="A69">
        <v>2</v>
      </c>
      <c r="B69" s="63" t="s">
        <v>17</v>
      </c>
      <c r="C69" t="str">
        <f ca="1">IFERROR(INDEX(OFFSET(Declarations!$A$25:$I$25,(LEN(B69)-1)*21,0),1,VLOOKUP(LEFT(B69,1),Declarations!$A$8:$C$15,3,FALSE)),"")</f>
        <v>Sebastian Wallace</v>
      </c>
      <c r="D69" t="str">
        <f>IFERROR(VLOOKUP(LEFT(B69,1),Declarations!$A$8:$C$15,2,FALSE),"")</f>
        <v>Sussex</v>
      </c>
      <c r="E69" s="66">
        <v>13.67</v>
      </c>
      <c r="F69">
        <v>15</v>
      </c>
      <c r="I69">
        <v>2</v>
      </c>
      <c r="J69" s="63" t="s">
        <v>47</v>
      </c>
      <c r="K69" t="str">
        <f ca="1">IFERROR(INDEX(OFFSET(Declarations!$A$25:$I$25,(LEN(J69)-1)*21,0),1,VLOOKUP(LEFT(J69,1),Declarations!$A$8:$C$15,3,FALSE)),"")</f>
        <v>Michael Alajiki</v>
      </c>
      <c r="L69" t="str">
        <f>IFERROR(VLOOKUP(LEFT(J69,1),Declarations!$A$8:$C$15,2,FALSE),"")</f>
        <v>Kent</v>
      </c>
      <c r="M69" s="66">
        <v>14.92</v>
      </c>
      <c r="N69">
        <v>7</v>
      </c>
      <c r="P69" s="64">
        <f>IF($D69=P$2,$F69,0)</f>
        <v>0</v>
      </c>
      <c r="Q69" s="64">
        <f t="shared" si="70"/>
        <v>0</v>
      </c>
      <c r="R69" s="64">
        <f t="shared" si="70"/>
        <v>0</v>
      </c>
      <c r="S69" s="64">
        <f t="shared" si="70"/>
        <v>0</v>
      </c>
      <c r="T69" s="64">
        <f t="shared" si="70"/>
        <v>0</v>
      </c>
      <c r="U69" s="64">
        <f t="shared" si="70"/>
        <v>0</v>
      </c>
      <c r="V69" s="64">
        <f t="shared" si="70"/>
        <v>0</v>
      </c>
      <c r="W69" s="64">
        <f t="shared" si="70"/>
        <v>15</v>
      </c>
      <c r="X69" s="64"/>
      <c r="Y69" s="64">
        <f t="shared" ref="Y69:Y75" si="72">IF($L69=Y$2,$N69,0)</f>
        <v>0</v>
      </c>
      <c r="Z69" s="64">
        <f t="shared" si="71"/>
        <v>0</v>
      </c>
      <c r="AA69" s="64">
        <f t="shared" si="71"/>
        <v>0</v>
      </c>
      <c r="AB69" s="64">
        <f t="shared" si="71"/>
        <v>7</v>
      </c>
      <c r="AC69" s="64">
        <f t="shared" si="71"/>
        <v>0</v>
      </c>
      <c r="AD69" s="64">
        <f t="shared" si="71"/>
        <v>0</v>
      </c>
      <c r="AE69" s="64">
        <f t="shared" si="71"/>
        <v>0</v>
      </c>
      <c r="AF69" s="64">
        <f t="shared" si="71"/>
        <v>0</v>
      </c>
      <c r="AG69" s="64"/>
      <c r="AH69" s="64"/>
      <c r="AI69" s="64"/>
      <c r="AJ69" s="64"/>
      <c r="AK69" s="64"/>
      <c r="AL69" s="64"/>
      <c r="AM69" s="64"/>
      <c r="AN69" s="64"/>
      <c r="AO69" s="64"/>
    </row>
    <row r="70" spans="1:41" x14ac:dyDescent="0.3">
      <c r="A70">
        <v>3</v>
      </c>
      <c r="B70" s="63" t="s">
        <v>11</v>
      </c>
      <c r="C70" t="str">
        <f ca="1">IFERROR(INDEX(OFFSET(Declarations!$A$25:$I$25,(LEN(B70)-1)*21,0),1,VLOOKUP(LEFT(B70,1),Declarations!$A$8:$C$15,3,FALSE)),"")</f>
        <v>George Seery</v>
      </c>
      <c r="D70" t="str">
        <f>IFERROR(VLOOKUP(LEFT(B70,1),Declarations!$A$8:$C$15,2,FALSE),"")</f>
        <v>Kent</v>
      </c>
      <c r="E70" s="66">
        <v>13.94</v>
      </c>
      <c r="F70">
        <v>14</v>
      </c>
      <c r="I70">
        <v>3</v>
      </c>
      <c r="J70" s="63"/>
      <c r="K70" t="str">
        <f ca="1">IFERROR(INDEX(OFFSET(Declarations!$A$25:$I$25,(LEN(J70)-1)*21,0),1,VLOOKUP(LEFT(J70,1),Declarations!$A$8:$C$15,3,FALSE)),"")</f>
        <v/>
      </c>
      <c r="L70" t="str">
        <f>IFERROR(VLOOKUP(LEFT(J70,1),Declarations!$A$8:$C$15,2,FALSE),"")</f>
        <v/>
      </c>
      <c r="M70" s="66"/>
      <c r="N70">
        <v>6</v>
      </c>
      <c r="P70" s="64">
        <f t="shared" ref="P70:P75" si="73">IF($D70=P$2,$F70,0)</f>
        <v>0</v>
      </c>
      <c r="Q70" s="64">
        <f t="shared" si="70"/>
        <v>0</v>
      </c>
      <c r="R70" s="64">
        <f t="shared" si="70"/>
        <v>0</v>
      </c>
      <c r="S70" s="64">
        <f t="shared" si="70"/>
        <v>14</v>
      </c>
      <c r="T70" s="64">
        <f t="shared" si="70"/>
        <v>0</v>
      </c>
      <c r="U70" s="64">
        <f t="shared" si="70"/>
        <v>0</v>
      </c>
      <c r="V70" s="64">
        <f t="shared" si="70"/>
        <v>0</v>
      </c>
      <c r="W70" s="64">
        <f t="shared" si="70"/>
        <v>0</v>
      </c>
      <c r="X70" s="64"/>
      <c r="Y70" s="64">
        <f t="shared" si="72"/>
        <v>0</v>
      </c>
      <c r="Z70" s="64">
        <f t="shared" si="71"/>
        <v>0</v>
      </c>
      <c r="AA70" s="64">
        <f t="shared" si="71"/>
        <v>0</v>
      </c>
      <c r="AB70" s="64">
        <f t="shared" si="71"/>
        <v>0</v>
      </c>
      <c r="AC70" s="64">
        <f t="shared" si="71"/>
        <v>0</v>
      </c>
      <c r="AD70" s="64">
        <f t="shared" si="71"/>
        <v>0</v>
      </c>
      <c r="AE70" s="64">
        <f t="shared" si="71"/>
        <v>0</v>
      </c>
      <c r="AF70" s="64">
        <f t="shared" si="71"/>
        <v>0</v>
      </c>
      <c r="AG70" s="64"/>
      <c r="AH70" s="64"/>
      <c r="AI70" s="64"/>
      <c r="AJ70" s="64"/>
      <c r="AK70" s="64"/>
      <c r="AL70" s="64"/>
      <c r="AM70" s="64"/>
      <c r="AN70" s="64"/>
      <c r="AO70" s="64"/>
    </row>
    <row r="71" spans="1:41" x14ac:dyDescent="0.3">
      <c r="A71">
        <v>4</v>
      </c>
      <c r="B71" s="63" t="s">
        <v>144</v>
      </c>
      <c r="C71" t="str">
        <f ca="1">IFERROR(INDEX(OFFSET(Declarations!$A$25:$I$25,(LEN(B71)-1)*21,0),1,VLOOKUP(LEFT(B71,1),Declarations!$A$8:$C$15,3,FALSE)),"")</f>
        <v>WILL LAWLER</v>
      </c>
      <c r="D71" t="str">
        <f>IFERROR(VLOOKUP(LEFT(B71,1),Declarations!$A$8:$C$15,2,FALSE),"")</f>
        <v>Herts</v>
      </c>
      <c r="E71" s="63">
        <v>14.03</v>
      </c>
      <c r="F71">
        <v>13</v>
      </c>
      <c r="I71">
        <v>4</v>
      </c>
      <c r="J71" s="63"/>
      <c r="K71" t="str">
        <f ca="1">IFERROR(INDEX(OFFSET(Declarations!$A$25:$I$25,(LEN(J71)-1)*21,0),1,VLOOKUP(LEFT(J71,1),Declarations!$A$8:$C$15,3,FALSE)),"")</f>
        <v/>
      </c>
      <c r="L71" t="str">
        <f>IFERROR(VLOOKUP(LEFT(J71,1),Declarations!$A$8:$C$15,2,FALSE),"")</f>
        <v/>
      </c>
      <c r="M71" s="63"/>
      <c r="N71">
        <v>5</v>
      </c>
      <c r="P71" s="64">
        <f t="shared" si="73"/>
        <v>0</v>
      </c>
      <c r="Q71" s="64">
        <f t="shared" si="70"/>
        <v>0</v>
      </c>
      <c r="R71" s="64">
        <f t="shared" si="70"/>
        <v>13</v>
      </c>
      <c r="S71" s="64">
        <f t="shared" si="70"/>
        <v>0</v>
      </c>
      <c r="T71" s="64">
        <f t="shared" si="70"/>
        <v>0</v>
      </c>
      <c r="U71" s="64">
        <f t="shared" si="70"/>
        <v>0</v>
      </c>
      <c r="V71" s="64">
        <f t="shared" si="70"/>
        <v>0</v>
      </c>
      <c r="W71" s="64">
        <f t="shared" si="70"/>
        <v>0</v>
      </c>
      <c r="X71" s="64"/>
      <c r="Y71" s="64">
        <f t="shared" si="72"/>
        <v>0</v>
      </c>
      <c r="Z71" s="64">
        <f t="shared" si="71"/>
        <v>0</v>
      </c>
      <c r="AA71" s="64">
        <f t="shared" si="71"/>
        <v>0</v>
      </c>
      <c r="AB71" s="64">
        <f t="shared" si="71"/>
        <v>0</v>
      </c>
      <c r="AC71" s="64">
        <f t="shared" si="71"/>
        <v>0</v>
      </c>
      <c r="AD71" s="64">
        <f t="shared" si="71"/>
        <v>0</v>
      </c>
      <c r="AE71" s="64">
        <f t="shared" si="71"/>
        <v>0</v>
      </c>
      <c r="AF71" s="64">
        <f t="shared" si="71"/>
        <v>0</v>
      </c>
      <c r="AG71" s="64"/>
      <c r="AH71" s="64"/>
      <c r="AI71" s="64"/>
      <c r="AJ71" s="64"/>
      <c r="AK71" s="64"/>
      <c r="AL71" s="64"/>
      <c r="AM71" s="64"/>
      <c r="AN71" s="64"/>
      <c r="AO71" s="64"/>
    </row>
    <row r="72" spans="1:41" x14ac:dyDescent="0.3">
      <c r="A72">
        <v>5</v>
      </c>
      <c r="B72" s="63" t="s">
        <v>13</v>
      </c>
      <c r="C72" t="str">
        <f ca="1">IFERROR(INDEX(OFFSET(Declarations!$A$25:$I$25,(LEN(B72)-1)*21,0),1,VLOOKUP(LEFT(B72,1),Declarations!$A$8:$C$15,3,FALSE)),"")</f>
        <v>Monty Ogunbanjo</v>
      </c>
      <c r="D72" t="str">
        <f>IFERROR(VLOOKUP(LEFT(B72,1),Declarations!$A$8:$C$15,2,FALSE),"")</f>
        <v>Middlesex</v>
      </c>
      <c r="E72" s="63">
        <v>14.15</v>
      </c>
      <c r="F72">
        <v>12</v>
      </c>
      <c r="I72">
        <v>5</v>
      </c>
      <c r="J72" s="63"/>
      <c r="K72" t="str">
        <f ca="1">IFERROR(INDEX(OFFSET(Declarations!$A$25:$I$25,(LEN(J72)-1)*21,0),1,VLOOKUP(LEFT(J72,1),Declarations!$A$8:$C$15,3,FALSE)),"")</f>
        <v/>
      </c>
      <c r="L72" t="str">
        <f>IFERROR(VLOOKUP(LEFT(J72,1),Declarations!$A$8:$C$15,2,FALSE),"")</f>
        <v/>
      </c>
      <c r="M72" s="63"/>
      <c r="N72">
        <v>4</v>
      </c>
      <c r="P72" s="64">
        <f t="shared" si="73"/>
        <v>0</v>
      </c>
      <c r="Q72" s="64">
        <f t="shared" si="70"/>
        <v>0</v>
      </c>
      <c r="R72" s="64">
        <f t="shared" si="70"/>
        <v>0</v>
      </c>
      <c r="S72" s="64">
        <f t="shared" si="70"/>
        <v>0</v>
      </c>
      <c r="T72" s="64">
        <f t="shared" si="70"/>
        <v>12</v>
      </c>
      <c r="U72" s="64">
        <f t="shared" si="70"/>
        <v>0</v>
      </c>
      <c r="V72" s="64">
        <f t="shared" si="70"/>
        <v>0</v>
      </c>
      <c r="W72" s="64">
        <f t="shared" si="70"/>
        <v>0</v>
      </c>
      <c r="X72" s="64"/>
      <c r="Y72" s="64">
        <f t="shared" si="72"/>
        <v>0</v>
      </c>
      <c r="Z72" s="64">
        <f t="shared" si="71"/>
        <v>0</v>
      </c>
      <c r="AA72" s="64">
        <f t="shared" si="71"/>
        <v>0</v>
      </c>
      <c r="AB72" s="64">
        <f t="shared" si="71"/>
        <v>0</v>
      </c>
      <c r="AC72" s="64">
        <f t="shared" si="71"/>
        <v>0</v>
      </c>
      <c r="AD72" s="64">
        <f t="shared" si="71"/>
        <v>0</v>
      </c>
      <c r="AE72" s="64">
        <f t="shared" si="71"/>
        <v>0</v>
      </c>
      <c r="AF72" s="64">
        <f t="shared" si="71"/>
        <v>0</v>
      </c>
      <c r="AG72" s="64"/>
      <c r="AH72" s="64"/>
      <c r="AI72" s="64"/>
      <c r="AJ72" s="64"/>
      <c r="AK72" s="64"/>
      <c r="AL72" s="64"/>
      <c r="AM72" s="64"/>
      <c r="AN72" s="64"/>
      <c r="AO72" s="64"/>
    </row>
    <row r="73" spans="1:41" x14ac:dyDescent="0.3">
      <c r="A73">
        <v>6</v>
      </c>
      <c r="B73" s="63" t="s">
        <v>142</v>
      </c>
      <c r="C73" t="str">
        <f ca="1">IFERROR(INDEX(OFFSET(Declarations!$A$25:$I$25,(LEN(B73)-1)*21,0),1,VLOOKUP(LEFT(B73,1),Declarations!$A$8:$C$15,3,FALSE)),"")</f>
        <v>HAMISH McGARVIE</v>
      </c>
      <c r="D73" t="str">
        <f>IFERROR(VLOOKUP(LEFT(B73,1),Declarations!$A$8:$C$15,2,FALSE),"")</f>
        <v>Bucks</v>
      </c>
      <c r="E73" s="63">
        <v>14.16</v>
      </c>
      <c r="F73">
        <v>11</v>
      </c>
      <c r="I73">
        <v>6</v>
      </c>
      <c r="J73" s="63"/>
      <c r="K73" t="str">
        <f ca="1">IFERROR(INDEX(OFFSET(Declarations!$A$25:$I$25,(LEN(J73)-1)*21,0),1,VLOOKUP(LEFT(J73,1),Declarations!$A$8:$C$15,3,FALSE)),"")</f>
        <v/>
      </c>
      <c r="L73" t="str">
        <f>IFERROR(VLOOKUP(LEFT(J73,1),Declarations!$A$8:$C$15,2,FALSE),"")</f>
        <v/>
      </c>
      <c r="M73" s="63"/>
      <c r="N73">
        <v>3</v>
      </c>
      <c r="P73" s="64">
        <f t="shared" si="73"/>
        <v>0</v>
      </c>
      <c r="Q73" s="64">
        <f t="shared" si="70"/>
        <v>0</v>
      </c>
      <c r="R73" s="64">
        <f t="shared" si="70"/>
        <v>0</v>
      </c>
      <c r="S73" s="64">
        <f t="shared" si="70"/>
        <v>0</v>
      </c>
      <c r="T73" s="64">
        <f t="shared" si="70"/>
        <v>0</v>
      </c>
      <c r="U73" s="64">
        <f t="shared" si="70"/>
        <v>11</v>
      </c>
      <c r="V73" s="64">
        <f t="shared" si="70"/>
        <v>0</v>
      </c>
      <c r="W73" s="64">
        <f t="shared" si="70"/>
        <v>0</v>
      </c>
      <c r="X73" s="64"/>
      <c r="Y73" s="64">
        <f t="shared" si="72"/>
        <v>0</v>
      </c>
      <c r="Z73" s="64">
        <f t="shared" si="71"/>
        <v>0</v>
      </c>
      <c r="AA73" s="64">
        <f t="shared" si="71"/>
        <v>0</v>
      </c>
      <c r="AB73" s="64">
        <f t="shared" si="71"/>
        <v>0</v>
      </c>
      <c r="AC73" s="64">
        <f t="shared" si="71"/>
        <v>0</v>
      </c>
      <c r="AD73" s="64">
        <f t="shared" si="71"/>
        <v>0</v>
      </c>
      <c r="AE73" s="64">
        <f t="shared" si="71"/>
        <v>0</v>
      </c>
      <c r="AF73" s="64">
        <f t="shared" si="71"/>
        <v>0</v>
      </c>
      <c r="AG73" s="64"/>
      <c r="AH73" s="64"/>
      <c r="AI73" s="64"/>
      <c r="AJ73" s="64"/>
      <c r="AK73" s="64"/>
      <c r="AL73" s="64"/>
      <c r="AM73" s="64"/>
      <c r="AN73" s="64"/>
      <c r="AO73" s="64"/>
    </row>
    <row r="74" spans="1:41" x14ac:dyDescent="0.3">
      <c r="A74">
        <v>7</v>
      </c>
      <c r="B74" s="63" t="s">
        <v>8</v>
      </c>
      <c r="C74" t="str">
        <f ca="1">IFERROR(INDEX(OFFSET(Declarations!$A$25:$I$25,(LEN(B74)-1)*21,0),1,VLOOKUP(LEFT(B74,1),Declarations!$A$8:$C$15,3,FALSE)),"")</f>
        <v>Callum Gregson</v>
      </c>
      <c r="D74" t="str">
        <f>IFERROR(VLOOKUP(LEFT(B74,1),Declarations!$A$8:$C$15,2,FALSE),"")</f>
        <v>Hants</v>
      </c>
      <c r="E74" s="63">
        <v>14.47</v>
      </c>
      <c r="F74">
        <v>10</v>
      </c>
      <c r="I74">
        <v>7</v>
      </c>
      <c r="J74" s="63"/>
      <c r="K74" t="str">
        <f ca="1">IFERROR(INDEX(OFFSET(Declarations!$A$25:$I$25,(LEN(J74)-1)*21,0),1,VLOOKUP(LEFT(J74,1),Declarations!$A$8:$C$15,3,FALSE)),"")</f>
        <v/>
      </c>
      <c r="L74" t="str">
        <f>IFERROR(VLOOKUP(LEFT(J74,1),Declarations!$A$8:$C$15,2,FALSE),"")</f>
        <v/>
      </c>
      <c r="M74" s="63"/>
      <c r="N74">
        <v>2</v>
      </c>
      <c r="P74" s="64">
        <f t="shared" si="73"/>
        <v>0</v>
      </c>
      <c r="Q74" s="64">
        <f t="shared" si="70"/>
        <v>10</v>
      </c>
      <c r="R74" s="64">
        <f t="shared" si="70"/>
        <v>0</v>
      </c>
      <c r="S74" s="64">
        <f t="shared" si="70"/>
        <v>0</v>
      </c>
      <c r="T74" s="64">
        <f t="shared" si="70"/>
        <v>0</v>
      </c>
      <c r="U74" s="64">
        <f t="shared" si="70"/>
        <v>0</v>
      </c>
      <c r="V74" s="64">
        <f t="shared" si="70"/>
        <v>0</v>
      </c>
      <c r="W74" s="64">
        <f t="shared" si="70"/>
        <v>0</v>
      </c>
      <c r="X74" s="64"/>
      <c r="Y74" s="64">
        <f t="shared" si="72"/>
        <v>0</v>
      </c>
      <c r="Z74" s="64">
        <f t="shared" si="71"/>
        <v>0</v>
      </c>
      <c r="AA74" s="64">
        <f t="shared" si="71"/>
        <v>0</v>
      </c>
      <c r="AB74" s="64">
        <f t="shared" si="71"/>
        <v>0</v>
      </c>
      <c r="AC74" s="64">
        <f t="shared" si="71"/>
        <v>0</v>
      </c>
      <c r="AD74" s="64">
        <f t="shared" si="71"/>
        <v>0</v>
      </c>
      <c r="AE74" s="64">
        <f t="shared" si="71"/>
        <v>0</v>
      </c>
      <c r="AF74" s="64">
        <f t="shared" si="71"/>
        <v>0</v>
      </c>
      <c r="AG74" s="64"/>
      <c r="AH74" s="64"/>
      <c r="AI74" s="64"/>
      <c r="AJ74" s="64"/>
      <c r="AK74" s="64"/>
      <c r="AL74" s="64"/>
      <c r="AM74" s="64"/>
      <c r="AN74" s="64"/>
      <c r="AO74" s="64"/>
    </row>
    <row r="75" spans="1:41" x14ac:dyDescent="0.3">
      <c r="A75">
        <v>8</v>
      </c>
      <c r="B75" s="63"/>
      <c r="C75" t="str">
        <f ca="1">IFERROR(INDEX(OFFSET(Declarations!$A$25:$I$25,(LEN(B75)-1)*21,0),1,VLOOKUP(LEFT(B75,1),Declarations!$A$8:$C$15,3,FALSE)),"")</f>
        <v/>
      </c>
      <c r="D75" t="str">
        <f>IFERROR(VLOOKUP(LEFT(B75,1),Declarations!$A$8:$C$15,2,FALSE),"")</f>
        <v/>
      </c>
      <c r="E75" s="63"/>
      <c r="F75">
        <v>9</v>
      </c>
      <c r="I75">
        <v>8</v>
      </c>
      <c r="J75" s="63"/>
      <c r="K75" t="str">
        <f ca="1">IFERROR(INDEX(OFFSET(Declarations!$A$25:$I$25,(LEN(J75)-1)*21,0),1,VLOOKUP(LEFT(J75,1),Declarations!$A$8:$C$15,3,FALSE)),"")</f>
        <v/>
      </c>
      <c r="L75" t="str">
        <f>IFERROR(VLOOKUP(LEFT(J75,1),Declarations!$A$8:$C$15,2,FALSE),"")</f>
        <v/>
      </c>
      <c r="M75" s="63"/>
      <c r="N75">
        <v>1</v>
      </c>
      <c r="P75" s="64">
        <f t="shared" si="73"/>
        <v>0</v>
      </c>
      <c r="Q75" s="64">
        <f t="shared" si="70"/>
        <v>0</v>
      </c>
      <c r="R75" s="64">
        <f t="shared" si="70"/>
        <v>0</v>
      </c>
      <c r="S75" s="64">
        <f t="shared" si="70"/>
        <v>0</v>
      </c>
      <c r="T75" s="64">
        <f t="shared" si="70"/>
        <v>0</v>
      </c>
      <c r="U75" s="64">
        <f t="shared" si="70"/>
        <v>0</v>
      </c>
      <c r="V75" s="64">
        <f t="shared" si="70"/>
        <v>0</v>
      </c>
      <c r="W75" s="64">
        <f t="shared" si="70"/>
        <v>0</v>
      </c>
      <c r="X75" s="64"/>
      <c r="Y75" s="64">
        <f t="shared" si="72"/>
        <v>0</v>
      </c>
      <c r="Z75" s="64">
        <f t="shared" si="71"/>
        <v>0</v>
      </c>
      <c r="AA75" s="64">
        <f t="shared" si="71"/>
        <v>0</v>
      </c>
      <c r="AB75" s="64">
        <f t="shared" si="71"/>
        <v>0</v>
      </c>
      <c r="AC75" s="64">
        <f t="shared" si="71"/>
        <v>0</v>
      </c>
      <c r="AD75" s="64">
        <f t="shared" si="71"/>
        <v>0</v>
      </c>
      <c r="AE75" s="64">
        <f t="shared" si="71"/>
        <v>0</v>
      </c>
      <c r="AF75" s="64">
        <f t="shared" si="71"/>
        <v>0</v>
      </c>
      <c r="AG75" s="64"/>
      <c r="AH75" s="64"/>
      <c r="AI75" s="64"/>
      <c r="AJ75" s="64"/>
      <c r="AK75" s="64"/>
      <c r="AL75" s="64"/>
      <c r="AM75" s="64"/>
      <c r="AN75" s="64"/>
      <c r="AO75" s="64"/>
    </row>
    <row r="76" spans="1:41" x14ac:dyDescent="0.3">
      <c r="D76" s="3"/>
      <c r="L76" s="3"/>
      <c r="P76" s="64">
        <f>SUM(P68:P75)</f>
        <v>16</v>
      </c>
      <c r="Q76" s="64">
        <f t="shared" ref="Q76:W76" si="74">SUM(Q68:Q75)</f>
        <v>10</v>
      </c>
      <c r="R76" s="64">
        <f t="shared" si="74"/>
        <v>13</v>
      </c>
      <c r="S76" s="64">
        <f t="shared" si="74"/>
        <v>14</v>
      </c>
      <c r="T76" s="64">
        <f t="shared" si="74"/>
        <v>12</v>
      </c>
      <c r="U76" s="64">
        <f t="shared" si="74"/>
        <v>11</v>
      </c>
      <c r="V76" s="64">
        <f t="shared" si="74"/>
        <v>0</v>
      </c>
      <c r="W76" s="64">
        <f t="shared" si="74"/>
        <v>15</v>
      </c>
      <c r="X76" s="64"/>
      <c r="Y76" s="64">
        <f>SUM(Y68:Y75)</f>
        <v>8</v>
      </c>
      <c r="Z76" s="64">
        <f t="shared" ref="Z76" si="75">SUM(Z68:Z75)</f>
        <v>0</v>
      </c>
      <c r="AA76" s="64">
        <f t="shared" ref="AA76" si="76">SUM(AA68:AA75)</f>
        <v>0</v>
      </c>
      <c r="AB76" s="64">
        <f t="shared" ref="AB76" si="77">SUM(AB68:AB75)</f>
        <v>7</v>
      </c>
      <c r="AC76" s="64">
        <f t="shared" ref="AC76" si="78">SUM(AC68:AC75)</f>
        <v>0</v>
      </c>
      <c r="AD76" s="64">
        <f t="shared" ref="AD76" si="79">SUM(AD68:AD75)</f>
        <v>0</v>
      </c>
      <c r="AE76" s="64">
        <f t="shared" ref="AE76" si="80">SUM(AE68:AE75)</f>
        <v>0</v>
      </c>
      <c r="AF76" s="64">
        <f t="shared" ref="AF76" si="81">SUM(AF68:AF75)</f>
        <v>0</v>
      </c>
      <c r="AG76" s="64"/>
      <c r="AH76" s="64">
        <f>P76+Y76</f>
        <v>24</v>
      </c>
      <c r="AI76" s="64">
        <f t="shared" ref="AI76" si="82">Q76+Z76</f>
        <v>10</v>
      </c>
      <c r="AJ76" s="64">
        <f t="shared" ref="AJ76" si="83">R76+AA76</f>
        <v>13</v>
      </c>
      <c r="AK76" s="64">
        <f t="shared" ref="AK76" si="84">S76+AB76</f>
        <v>21</v>
      </c>
      <c r="AL76" s="64">
        <f t="shared" ref="AL76" si="85">T76+AC76</f>
        <v>12</v>
      </c>
      <c r="AM76" s="64">
        <f t="shared" ref="AM76" si="86">U76+AD76</f>
        <v>11</v>
      </c>
      <c r="AN76" s="64">
        <f t="shared" ref="AN76" si="87">V76+AE76</f>
        <v>0</v>
      </c>
      <c r="AO76" s="64">
        <f t="shared" ref="AO76" si="88">W76+AF76</f>
        <v>15</v>
      </c>
    </row>
    <row r="77" spans="1:41" x14ac:dyDescent="0.3">
      <c r="D77" s="3"/>
      <c r="L77" s="3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</row>
    <row r="78" spans="1:41" x14ac:dyDescent="0.3">
      <c r="A78" s="1" t="s">
        <v>67</v>
      </c>
      <c r="B78" s="1" t="s">
        <v>182</v>
      </c>
      <c r="D78" s="1"/>
      <c r="E78" s="1" t="s">
        <v>52</v>
      </c>
      <c r="F78" s="1" t="s">
        <v>38</v>
      </c>
      <c r="I78" s="1"/>
      <c r="J78" s="1"/>
      <c r="L78" s="1"/>
      <c r="M78" s="1"/>
      <c r="N78" s="1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</row>
    <row r="79" spans="1:41" x14ac:dyDescent="0.3">
      <c r="A79">
        <v>1</v>
      </c>
      <c r="B79" s="63" t="s">
        <v>13</v>
      </c>
      <c r="C79" t="str">
        <f ca="1">IFERROR(INDEX(OFFSET(Declarations!$A$24:$I$24,(LEN(B79)-1)*21,0),1,VLOOKUP(LEFT(B79,1),Declarations!$A$8:$C$15,3,FALSE)),"")</f>
        <v>Thomas Archer</v>
      </c>
      <c r="D79" t="str">
        <f>IFERROR(VLOOKUP(LEFT(B79,1),Declarations!$A$8:$C$15,2,FALSE),"")</f>
        <v>Middlesex</v>
      </c>
      <c r="E79" s="68">
        <v>6.0186342592592592E-3</v>
      </c>
      <c r="F79">
        <v>16</v>
      </c>
      <c r="P79" s="64">
        <f>IF($D79=P$2,$F79,0)</f>
        <v>0</v>
      </c>
      <c r="Q79" s="64">
        <f t="shared" ref="Q79:W94" si="89">IF($D79=Q$2,$F79,0)</f>
        <v>0</v>
      </c>
      <c r="R79" s="64">
        <f t="shared" si="89"/>
        <v>0</v>
      </c>
      <c r="S79" s="64">
        <f t="shared" si="89"/>
        <v>0</v>
      </c>
      <c r="T79" s="64">
        <f t="shared" si="89"/>
        <v>16</v>
      </c>
      <c r="U79" s="64">
        <f t="shared" si="89"/>
        <v>0</v>
      </c>
      <c r="V79" s="64">
        <f t="shared" si="89"/>
        <v>0</v>
      </c>
      <c r="W79" s="64">
        <f t="shared" si="89"/>
        <v>0</v>
      </c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</row>
    <row r="80" spans="1:41" x14ac:dyDescent="0.3">
      <c r="A80">
        <v>2</v>
      </c>
      <c r="B80" s="63" t="s">
        <v>11</v>
      </c>
      <c r="C80" t="str">
        <f ca="1">IFERROR(INDEX(OFFSET(Declarations!$A$24:$I$24,(LEN(B80)-1)*21,0),1,VLOOKUP(LEFT(B80,1),Declarations!$A$8:$C$15,3,FALSE)),"")</f>
        <v>Louis Small</v>
      </c>
      <c r="D80" t="str">
        <f>IFERROR(VLOOKUP(LEFT(B80,1),Declarations!$A$8:$C$15,2,FALSE),"")</f>
        <v>Kent</v>
      </c>
      <c r="E80" s="68">
        <v>6.1120370370370374E-3</v>
      </c>
      <c r="F80">
        <v>15</v>
      </c>
      <c r="P80" s="64">
        <f>IF($D80=P$2,$F80,0)</f>
        <v>0</v>
      </c>
      <c r="Q80" s="64">
        <f t="shared" si="89"/>
        <v>0</v>
      </c>
      <c r="R80" s="64">
        <f t="shared" si="89"/>
        <v>0</v>
      </c>
      <c r="S80" s="64">
        <f t="shared" si="89"/>
        <v>15</v>
      </c>
      <c r="T80" s="64">
        <f t="shared" si="89"/>
        <v>0</v>
      </c>
      <c r="U80" s="64">
        <f t="shared" si="89"/>
        <v>0</v>
      </c>
      <c r="V80" s="64">
        <f t="shared" si="89"/>
        <v>0</v>
      </c>
      <c r="W80" s="64">
        <f t="shared" si="89"/>
        <v>0</v>
      </c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</row>
    <row r="81" spans="1:41" x14ac:dyDescent="0.3">
      <c r="A81">
        <v>3</v>
      </c>
      <c r="B81" s="63" t="s">
        <v>8</v>
      </c>
      <c r="C81" t="str">
        <f ca="1">IFERROR(INDEX(OFFSET(Declarations!$A$24:$I$24,(LEN(B81)-1)*21,0),1,VLOOKUP(LEFT(B81,1),Declarations!$A$8:$C$15,3,FALSE)),"")</f>
        <v>Woody Jerome</v>
      </c>
      <c r="D81" t="str">
        <f>IFERROR(VLOOKUP(LEFT(B81,1),Declarations!$A$8:$C$15,2,FALSE),"")</f>
        <v>Hants</v>
      </c>
      <c r="E81" s="68">
        <v>6.2799768518518517E-3</v>
      </c>
      <c r="F81">
        <v>14</v>
      </c>
      <c r="P81" s="64">
        <f t="shared" ref="P81:P94" si="90">IF($D81=P$2,$F81,0)</f>
        <v>0</v>
      </c>
      <c r="Q81" s="64">
        <f t="shared" si="89"/>
        <v>14</v>
      </c>
      <c r="R81" s="64">
        <f t="shared" si="89"/>
        <v>0</v>
      </c>
      <c r="S81" s="64">
        <f t="shared" si="89"/>
        <v>0</v>
      </c>
      <c r="T81" s="64">
        <f t="shared" si="89"/>
        <v>0</v>
      </c>
      <c r="U81" s="64">
        <f t="shared" si="89"/>
        <v>0</v>
      </c>
      <c r="V81" s="64">
        <f t="shared" si="89"/>
        <v>0</v>
      </c>
      <c r="W81" s="64">
        <f t="shared" si="89"/>
        <v>0</v>
      </c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</row>
    <row r="82" spans="1:41" x14ac:dyDescent="0.3">
      <c r="A82">
        <v>4</v>
      </c>
      <c r="B82" s="63" t="s">
        <v>142</v>
      </c>
      <c r="C82" t="str">
        <f ca="1">IFERROR(INDEX(OFFSET(Declarations!$A$24:$I$24,(LEN(B82)-1)*21,0),1,VLOOKUP(LEFT(B82,1),Declarations!$A$8:$C$15,3,FALSE)),"")</f>
        <v>NATHAN JONES</v>
      </c>
      <c r="D82" t="str">
        <f>IFERROR(VLOOKUP(LEFT(B82,1),Declarations!$A$8:$C$15,2,FALSE),"")</f>
        <v>Bucks</v>
      </c>
      <c r="E82" s="68">
        <v>6.3289351851851848E-3</v>
      </c>
      <c r="F82">
        <v>13</v>
      </c>
      <c r="P82" s="64">
        <f t="shared" si="90"/>
        <v>0</v>
      </c>
      <c r="Q82" s="64">
        <f t="shared" si="89"/>
        <v>0</v>
      </c>
      <c r="R82" s="64">
        <f t="shared" si="89"/>
        <v>0</v>
      </c>
      <c r="S82" s="64">
        <f t="shared" si="89"/>
        <v>0</v>
      </c>
      <c r="T82" s="64">
        <f t="shared" si="89"/>
        <v>0</v>
      </c>
      <c r="U82" s="64">
        <f t="shared" si="89"/>
        <v>13</v>
      </c>
      <c r="V82" s="64">
        <f t="shared" si="89"/>
        <v>0</v>
      </c>
      <c r="W82" s="64">
        <f t="shared" si="89"/>
        <v>0</v>
      </c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</row>
    <row r="83" spans="1:41" x14ac:dyDescent="0.3">
      <c r="A83">
        <v>5</v>
      </c>
      <c r="B83" s="63" t="s">
        <v>46</v>
      </c>
      <c r="C83" t="str">
        <f ca="1">IFERROR(INDEX(OFFSET(Declarations!$A$24:$I$24,(LEN(B83)-1)*21,0),1,VLOOKUP(LEFT(B83,1),Declarations!$A$8:$C$15,3,FALSE)),"")</f>
        <v>Matty Smith</v>
      </c>
      <c r="D83" t="str">
        <f>IFERROR(VLOOKUP(LEFT(B83,1),Declarations!$A$8:$C$15,2,FALSE),"")</f>
        <v>Surrey</v>
      </c>
      <c r="E83" s="68">
        <v>6.3363425925925922E-3</v>
      </c>
      <c r="F83">
        <v>12</v>
      </c>
      <c r="P83" s="64">
        <f t="shared" si="90"/>
        <v>0</v>
      </c>
      <c r="Q83" s="64">
        <f t="shared" si="89"/>
        <v>0</v>
      </c>
      <c r="R83" s="64">
        <f t="shared" si="89"/>
        <v>0</v>
      </c>
      <c r="S83" s="64">
        <f t="shared" si="89"/>
        <v>0</v>
      </c>
      <c r="T83" s="64">
        <f t="shared" si="89"/>
        <v>0</v>
      </c>
      <c r="U83" s="64">
        <f t="shared" si="89"/>
        <v>0</v>
      </c>
      <c r="V83" s="64">
        <f t="shared" si="89"/>
        <v>12</v>
      </c>
      <c r="W83" s="64">
        <f t="shared" si="89"/>
        <v>0</v>
      </c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</row>
    <row r="84" spans="1:41" x14ac:dyDescent="0.3">
      <c r="A84">
        <v>6</v>
      </c>
      <c r="B84" s="63" t="s">
        <v>15</v>
      </c>
      <c r="C84" t="str">
        <f ca="1">IFERROR(INDEX(OFFSET(Declarations!$A$24:$I$24,(LEN(B84)-1)*21,0),1,VLOOKUP(LEFT(B84,1),Declarations!$A$8:$C$15,3,FALSE)),"")</f>
        <v>Samuel Martin</v>
      </c>
      <c r="D84" t="str">
        <f>IFERROR(VLOOKUP(LEFT(B84,1),Declarations!$A$8:$C$15,2,FALSE),"")</f>
        <v>Surrey</v>
      </c>
      <c r="E84" s="68">
        <v>6.3754629629629639E-3</v>
      </c>
      <c r="F84">
        <v>8</v>
      </c>
      <c r="P84" s="64">
        <f t="shared" si="90"/>
        <v>0</v>
      </c>
      <c r="Q84" s="64">
        <f t="shared" si="89"/>
        <v>0</v>
      </c>
      <c r="R84" s="64">
        <f t="shared" si="89"/>
        <v>0</v>
      </c>
      <c r="S84" s="64">
        <f t="shared" si="89"/>
        <v>0</v>
      </c>
      <c r="T84" s="64">
        <f t="shared" si="89"/>
        <v>0</v>
      </c>
      <c r="U84" s="64">
        <f t="shared" si="89"/>
        <v>0</v>
      </c>
      <c r="V84" s="64">
        <f t="shared" si="89"/>
        <v>8</v>
      </c>
      <c r="W84" s="64">
        <f t="shared" si="89"/>
        <v>0</v>
      </c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</row>
    <row r="85" spans="1:41" x14ac:dyDescent="0.3">
      <c r="A85">
        <v>7</v>
      </c>
      <c r="B85" s="63" t="s">
        <v>49</v>
      </c>
      <c r="C85" t="str">
        <f ca="1">IFERROR(INDEX(OFFSET(Declarations!$A$24:$I$24,(LEN(B85)-1)*21,0),1,VLOOKUP(LEFT(B85,1),Declarations!$A$8:$C$15,3,FALSE)),"")</f>
        <v>Campbell Laird</v>
      </c>
      <c r="D85" t="str">
        <f>IFERROR(VLOOKUP(LEFT(B85,1),Declarations!$A$8:$C$15,2,FALSE),"")</f>
        <v>Hants</v>
      </c>
      <c r="E85" s="68">
        <v>6.3798611111111105E-3</v>
      </c>
      <c r="F85">
        <v>7</v>
      </c>
      <c r="P85" s="64">
        <f t="shared" si="90"/>
        <v>0</v>
      </c>
      <c r="Q85" s="64">
        <f t="shared" si="89"/>
        <v>7</v>
      </c>
      <c r="R85" s="64">
        <f t="shared" si="89"/>
        <v>0</v>
      </c>
      <c r="S85" s="64">
        <f t="shared" si="89"/>
        <v>0</v>
      </c>
      <c r="T85" s="64">
        <f t="shared" si="89"/>
        <v>0</v>
      </c>
      <c r="U85" s="64">
        <f t="shared" si="89"/>
        <v>0</v>
      </c>
      <c r="V85" s="64">
        <f t="shared" si="89"/>
        <v>0</v>
      </c>
      <c r="W85" s="64">
        <f t="shared" si="89"/>
        <v>0</v>
      </c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</row>
    <row r="86" spans="1:41" x14ac:dyDescent="0.3">
      <c r="A86">
        <v>8</v>
      </c>
      <c r="B86" s="63">
        <v>337</v>
      </c>
      <c r="C86" t="s">
        <v>313</v>
      </c>
      <c r="D86" t="s">
        <v>12</v>
      </c>
      <c r="E86" s="68">
        <v>6.3827546296296297E-3</v>
      </c>
      <c r="F86">
        <v>6</v>
      </c>
      <c r="P86" s="64">
        <f t="shared" si="90"/>
        <v>0</v>
      </c>
      <c r="Q86" s="64">
        <f t="shared" si="89"/>
        <v>0</v>
      </c>
      <c r="R86" s="64">
        <f t="shared" si="89"/>
        <v>0</v>
      </c>
      <c r="S86" s="64">
        <f t="shared" si="89"/>
        <v>6</v>
      </c>
      <c r="T86" s="64">
        <f t="shared" si="89"/>
        <v>0</v>
      </c>
      <c r="U86" s="64">
        <f t="shared" si="89"/>
        <v>0</v>
      </c>
      <c r="V86" s="64">
        <f t="shared" si="89"/>
        <v>0</v>
      </c>
      <c r="W86" s="64">
        <f t="shared" si="89"/>
        <v>0</v>
      </c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</row>
    <row r="87" spans="1:41" x14ac:dyDescent="0.3">
      <c r="A87">
        <v>9</v>
      </c>
      <c r="B87" s="63" t="s">
        <v>17</v>
      </c>
      <c r="C87" t="str">
        <f ca="1">IFERROR(INDEX(OFFSET(Declarations!$A$24:$I$24,(LEN(B87)-1)*21,0),1,VLOOKUP(LEFT(B87,1),Declarations!$A$8:$C$15,3,FALSE)),"")</f>
        <v>Callum Stone</v>
      </c>
      <c r="D87" t="str">
        <f>IFERROR(VLOOKUP(LEFT(B87,1),Declarations!$A$8:$C$15,2,FALSE),"")</f>
        <v>Sussex</v>
      </c>
      <c r="E87" s="68">
        <v>6.4875000000000002E-3</v>
      </c>
      <c r="F87">
        <v>11</v>
      </c>
      <c r="P87" s="64">
        <f t="shared" si="90"/>
        <v>0</v>
      </c>
      <c r="Q87" s="64">
        <f t="shared" si="89"/>
        <v>0</v>
      </c>
      <c r="R87" s="64">
        <f t="shared" si="89"/>
        <v>0</v>
      </c>
      <c r="S87" s="64">
        <f t="shared" si="89"/>
        <v>0</v>
      </c>
      <c r="T87" s="64">
        <f t="shared" si="89"/>
        <v>0</v>
      </c>
      <c r="U87" s="64">
        <f t="shared" si="89"/>
        <v>0</v>
      </c>
      <c r="V87" s="64">
        <f t="shared" si="89"/>
        <v>0</v>
      </c>
      <c r="W87" s="64">
        <f t="shared" si="89"/>
        <v>11</v>
      </c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</row>
    <row r="88" spans="1:41" x14ac:dyDescent="0.3">
      <c r="A88">
        <v>10</v>
      </c>
      <c r="B88" s="63" t="s">
        <v>6</v>
      </c>
      <c r="C88" t="str">
        <f ca="1">IFERROR(INDEX(OFFSET(Declarations!$A$24:$I$24,(LEN(B88)-1)*21,0),1,VLOOKUP(LEFT(B88,1),Declarations!$A$8:$C$15,3,FALSE)),"")</f>
        <v>Jak Wright</v>
      </c>
      <c r="D88" t="str">
        <f>IFERROR(VLOOKUP(LEFT(B88,1),Declarations!$A$8:$C$15,2,FALSE),"")</f>
        <v>Essex</v>
      </c>
      <c r="E88" s="68">
        <v>6.5797453703703703E-3</v>
      </c>
      <c r="F88">
        <v>10</v>
      </c>
      <c r="P88" s="64">
        <f t="shared" si="90"/>
        <v>10</v>
      </c>
      <c r="Q88" s="64">
        <f t="shared" si="89"/>
        <v>0</v>
      </c>
      <c r="R88" s="64">
        <f t="shared" si="89"/>
        <v>0</v>
      </c>
      <c r="S88" s="64">
        <f t="shared" si="89"/>
        <v>0</v>
      </c>
      <c r="T88" s="64">
        <f t="shared" si="89"/>
        <v>0</v>
      </c>
      <c r="U88" s="64">
        <f t="shared" si="89"/>
        <v>0</v>
      </c>
      <c r="V88" s="64">
        <f t="shared" si="89"/>
        <v>0</v>
      </c>
      <c r="W88" s="64">
        <f t="shared" si="89"/>
        <v>0</v>
      </c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</row>
    <row r="89" spans="1:41" x14ac:dyDescent="0.3">
      <c r="A89">
        <v>11</v>
      </c>
      <c r="B89" s="63" t="s">
        <v>45</v>
      </c>
      <c r="C89" t="str">
        <f ca="1">IFERROR(INDEX(OFFSET(Declarations!$A$24:$I$24,(LEN(B89)-1)*21,0),1,VLOOKUP(LEFT(B89,1),Declarations!$A$8:$C$15,3,FALSE)),"")</f>
        <v>Jonah Davies</v>
      </c>
      <c r="D89" t="str">
        <f>IFERROR(VLOOKUP(LEFT(B89,1),Declarations!$A$8:$C$15,2,FALSE),"")</f>
        <v>Sussex</v>
      </c>
      <c r="E89" s="68">
        <v>6.5991898148148147E-3</v>
      </c>
      <c r="F89">
        <v>5</v>
      </c>
      <c r="P89" s="64">
        <f t="shared" si="90"/>
        <v>0</v>
      </c>
      <c r="Q89" s="64">
        <f t="shared" si="89"/>
        <v>0</v>
      </c>
      <c r="R89" s="64">
        <f t="shared" si="89"/>
        <v>0</v>
      </c>
      <c r="S89" s="64">
        <f t="shared" si="89"/>
        <v>0</v>
      </c>
      <c r="T89" s="64">
        <f t="shared" si="89"/>
        <v>0</v>
      </c>
      <c r="U89" s="64">
        <f t="shared" si="89"/>
        <v>0</v>
      </c>
      <c r="V89" s="64">
        <f t="shared" si="89"/>
        <v>0</v>
      </c>
      <c r="W89" s="64">
        <f t="shared" si="89"/>
        <v>5</v>
      </c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</row>
    <row r="90" spans="1:41" x14ac:dyDescent="0.3">
      <c r="A90">
        <v>12</v>
      </c>
      <c r="B90" s="63" t="s">
        <v>144</v>
      </c>
      <c r="C90" t="str">
        <f ca="1">IFERROR(INDEX(OFFSET(Declarations!$A$24:$I$24,(LEN(B90)-1)*21,0),1,VLOOKUP(LEFT(B90,1),Declarations!$A$8:$C$15,3,FALSE)),"")</f>
        <v>WILLIAM REILLY</v>
      </c>
      <c r="D90" t="str">
        <f>IFERROR(VLOOKUP(LEFT(B90,1),Declarations!$A$8:$C$15,2,FALSE),"")</f>
        <v>Herts</v>
      </c>
      <c r="E90" s="68">
        <v>6.6122685185185182E-3</v>
      </c>
      <c r="F90">
        <v>9</v>
      </c>
      <c r="P90" s="64">
        <f t="shared" si="90"/>
        <v>0</v>
      </c>
      <c r="Q90" s="64">
        <f t="shared" si="89"/>
        <v>0</v>
      </c>
      <c r="R90" s="64">
        <f t="shared" si="89"/>
        <v>9</v>
      </c>
      <c r="S90" s="64">
        <f t="shared" si="89"/>
        <v>0</v>
      </c>
      <c r="T90" s="64">
        <f t="shared" si="89"/>
        <v>0</v>
      </c>
      <c r="U90" s="64">
        <f t="shared" si="89"/>
        <v>0</v>
      </c>
      <c r="V90" s="64">
        <f t="shared" si="89"/>
        <v>0</v>
      </c>
      <c r="W90" s="64">
        <f t="shared" si="89"/>
        <v>0</v>
      </c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</row>
    <row r="91" spans="1:41" x14ac:dyDescent="0.3">
      <c r="A91">
        <v>13</v>
      </c>
      <c r="B91" s="63" t="s">
        <v>168</v>
      </c>
      <c r="C91" t="str">
        <f ca="1">IFERROR(INDEX(OFFSET(Declarations!$A$24:$I$24,(LEN(B91)-1)*21,0),1,VLOOKUP(LEFT(B91,1),Declarations!$A$8:$C$15,3,FALSE)),"")</f>
        <v>JACK ROSE</v>
      </c>
      <c r="D91" t="str">
        <f>IFERROR(VLOOKUP(LEFT(B91,1),Declarations!$A$8:$C$15,2,FALSE),"")</f>
        <v>Bucks</v>
      </c>
      <c r="E91" s="68">
        <v>6.9012731481481486E-3</v>
      </c>
      <c r="F91">
        <v>4</v>
      </c>
      <c r="P91" s="64">
        <f t="shared" si="90"/>
        <v>0</v>
      </c>
      <c r="Q91" s="64">
        <f t="shared" si="89"/>
        <v>0</v>
      </c>
      <c r="R91" s="64">
        <f t="shared" si="89"/>
        <v>0</v>
      </c>
      <c r="S91" s="64">
        <f t="shared" si="89"/>
        <v>0</v>
      </c>
      <c r="T91" s="64">
        <f t="shared" si="89"/>
        <v>0</v>
      </c>
      <c r="U91" s="64">
        <f t="shared" si="89"/>
        <v>4</v>
      </c>
      <c r="V91" s="64">
        <f t="shared" si="89"/>
        <v>0</v>
      </c>
      <c r="W91" s="64">
        <f t="shared" si="89"/>
        <v>0</v>
      </c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</row>
    <row r="92" spans="1:41" x14ac:dyDescent="0.3">
      <c r="A92">
        <v>14</v>
      </c>
      <c r="B92" s="63" t="s">
        <v>48</v>
      </c>
      <c r="C92" t="str">
        <f ca="1">IFERROR(INDEX(OFFSET(Declarations!$A$24:$I$24,(LEN(B92)-1)*21,0),1,VLOOKUP(LEFT(B92,1),Declarations!$A$8:$C$15,3,FALSE)),"")</f>
        <v>Oliver O'Connor</v>
      </c>
      <c r="D92" t="str">
        <f>IFERROR(VLOOKUP(LEFT(B92,1),Declarations!$A$8:$C$15,2,FALSE),"")</f>
        <v>Middlesex</v>
      </c>
      <c r="E92" s="68">
        <v>7.0103009259259268E-3</v>
      </c>
      <c r="F92">
        <v>3</v>
      </c>
      <c r="P92" s="64">
        <f t="shared" si="90"/>
        <v>0</v>
      </c>
      <c r="Q92" s="64">
        <f t="shared" si="89"/>
        <v>0</v>
      </c>
      <c r="R92" s="64">
        <f t="shared" si="89"/>
        <v>0</v>
      </c>
      <c r="S92" s="64">
        <f t="shared" si="89"/>
        <v>0</v>
      </c>
      <c r="T92" s="64">
        <f t="shared" si="89"/>
        <v>3</v>
      </c>
      <c r="U92" s="64">
        <f t="shared" si="89"/>
        <v>0</v>
      </c>
      <c r="V92" s="64">
        <f t="shared" si="89"/>
        <v>0</v>
      </c>
      <c r="W92" s="64">
        <f t="shared" si="89"/>
        <v>0</v>
      </c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</row>
    <row r="93" spans="1:41" x14ac:dyDescent="0.3">
      <c r="A93">
        <v>15</v>
      </c>
      <c r="B93" s="63" t="s">
        <v>44</v>
      </c>
      <c r="C93" t="str">
        <f ca="1">IFERROR(INDEX(OFFSET(Declarations!$A$24:$I$24,(LEN(B93)-1)*21,0),1,VLOOKUP(LEFT(B93,1),Declarations!$A$8:$C$15,3,FALSE)),"")</f>
        <v>Alex Ford</v>
      </c>
      <c r="D93" t="str">
        <f>IFERROR(VLOOKUP(LEFT(B93,1),Declarations!$A$8:$C$15,2,FALSE),"")</f>
        <v>Essex</v>
      </c>
      <c r="E93" s="68">
        <v>7.2254629629629639E-3</v>
      </c>
      <c r="F93">
        <v>2</v>
      </c>
      <c r="P93" s="64">
        <f t="shared" si="90"/>
        <v>2</v>
      </c>
      <c r="Q93" s="64">
        <f t="shared" si="89"/>
        <v>0</v>
      </c>
      <c r="R93" s="64">
        <f t="shared" si="89"/>
        <v>0</v>
      </c>
      <c r="S93" s="64">
        <f t="shared" si="89"/>
        <v>0</v>
      </c>
      <c r="T93" s="64">
        <f t="shared" si="89"/>
        <v>0</v>
      </c>
      <c r="U93" s="64">
        <f t="shared" si="89"/>
        <v>0</v>
      </c>
      <c r="V93" s="64">
        <f t="shared" si="89"/>
        <v>0</v>
      </c>
      <c r="W93" s="64">
        <f t="shared" si="89"/>
        <v>0</v>
      </c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</row>
    <row r="94" spans="1:41" x14ac:dyDescent="0.3">
      <c r="A94">
        <v>16</v>
      </c>
      <c r="B94" s="63"/>
      <c r="C94" t="str">
        <f ca="1">IFERROR(INDEX(OFFSET(Declarations!$A$24:$I$24,(LEN(B94)-1)*21,0),1,VLOOKUP(LEFT(B94,1),Declarations!$A$8:$C$15,3,FALSE)),"")</f>
        <v/>
      </c>
      <c r="D94" t="str">
        <f>IFERROR(VLOOKUP(LEFT(B94,1),Declarations!$A$8:$C$15,2,FALSE),"")</f>
        <v/>
      </c>
      <c r="E94" s="68"/>
      <c r="F94">
        <v>1</v>
      </c>
      <c r="P94" s="64">
        <f t="shared" si="90"/>
        <v>0</v>
      </c>
      <c r="Q94" s="64">
        <f t="shared" si="89"/>
        <v>0</v>
      </c>
      <c r="R94" s="64">
        <f t="shared" si="89"/>
        <v>0</v>
      </c>
      <c r="S94" s="64">
        <f t="shared" si="89"/>
        <v>0</v>
      </c>
      <c r="T94" s="64">
        <f t="shared" si="89"/>
        <v>0</v>
      </c>
      <c r="U94" s="64">
        <f t="shared" si="89"/>
        <v>0</v>
      </c>
      <c r="V94" s="64">
        <f t="shared" si="89"/>
        <v>0</v>
      </c>
      <c r="W94" s="64">
        <f t="shared" si="89"/>
        <v>0</v>
      </c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</row>
    <row r="95" spans="1:41" x14ac:dyDescent="0.3">
      <c r="P95" s="64">
        <f>SUM(P79:P94)</f>
        <v>12</v>
      </c>
      <c r="Q95" s="64">
        <f t="shared" ref="Q95:W95" si="91">SUM(Q79:Q94)</f>
        <v>21</v>
      </c>
      <c r="R95" s="64">
        <f t="shared" si="91"/>
        <v>9</v>
      </c>
      <c r="S95" s="64">
        <f t="shared" si="91"/>
        <v>21</v>
      </c>
      <c r="T95" s="64">
        <f t="shared" si="91"/>
        <v>19</v>
      </c>
      <c r="U95" s="64">
        <f t="shared" si="91"/>
        <v>17</v>
      </c>
      <c r="V95" s="64">
        <f t="shared" si="91"/>
        <v>20</v>
      </c>
      <c r="W95" s="64">
        <f t="shared" si="91"/>
        <v>16</v>
      </c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>
        <f>P95+Y95</f>
        <v>12</v>
      </c>
      <c r="AI95" s="64">
        <f t="shared" ref="AI95" si="92">Q95+Z95</f>
        <v>21</v>
      </c>
      <c r="AJ95" s="64">
        <f t="shared" ref="AJ95" si="93">R95+AA95</f>
        <v>9</v>
      </c>
      <c r="AK95" s="64">
        <f t="shared" ref="AK95" si="94">S95+AB95</f>
        <v>21</v>
      </c>
      <c r="AL95" s="64">
        <f t="shared" ref="AL95" si="95">T95+AC95</f>
        <v>19</v>
      </c>
      <c r="AM95" s="64">
        <f t="shared" ref="AM95" si="96">U95+AD95</f>
        <v>17</v>
      </c>
      <c r="AN95" s="64">
        <f t="shared" ref="AN95" si="97">V95+AE95</f>
        <v>20</v>
      </c>
      <c r="AO95" s="64">
        <f t="shared" ref="AO95" si="98">W95+AF95</f>
        <v>16</v>
      </c>
    </row>
    <row r="96" spans="1:41" x14ac:dyDescent="0.3">
      <c r="D96" s="3" t="s">
        <v>66</v>
      </c>
      <c r="L96" s="3" t="s">
        <v>66</v>
      </c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</row>
    <row r="97" spans="1:41" x14ac:dyDescent="0.3">
      <c r="A97" s="1" t="s">
        <v>68</v>
      </c>
      <c r="B97" s="1" t="s">
        <v>73</v>
      </c>
      <c r="D97" s="77">
        <v>-1.8</v>
      </c>
      <c r="E97" s="1" t="s">
        <v>52</v>
      </c>
      <c r="F97" s="1" t="s">
        <v>38</v>
      </c>
      <c r="I97" s="1" t="s">
        <v>70</v>
      </c>
      <c r="J97" s="1" t="s">
        <v>75</v>
      </c>
      <c r="L97" s="77">
        <v>-1.1000000000000001</v>
      </c>
      <c r="M97" s="1" t="s">
        <v>52</v>
      </c>
      <c r="N97" s="1" t="s">
        <v>38</v>
      </c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</row>
    <row r="98" spans="1:41" x14ac:dyDescent="0.3">
      <c r="A98">
        <v>1</v>
      </c>
      <c r="B98" s="63" t="s">
        <v>15</v>
      </c>
      <c r="C98" t="str">
        <f ca="1">IFERROR(INDEX(OFFSET(Declarations!$A$19:$I$19,(LEN(B98)-1)*21,0),1,VLOOKUP(LEFT(B98,1),Declarations!$A$8:$C$15,3,FALSE)),"")</f>
        <v>Tyler Panton</v>
      </c>
      <c r="D98" t="str">
        <f>IFERROR(VLOOKUP(LEFT(B98,1),Declarations!$A$8:$C$15,2,FALSE),"")</f>
        <v>Surrey</v>
      </c>
      <c r="E98" s="63">
        <v>22.33</v>
      </c>
      <c r="F98">
        <v>16</v>
      </c>
      <c r="I98">
        <v>1</v>
      </c>
      <c r="J98" s="63" t="s">
        <v>48</v>
      </c>
      <c r="K98" t="str">
        <f ca="1">IFERROR(INDEX(OFFSET(Declarations!$A$19:$I$19,(LEN(J98)-1)*21,0),1,VLOOKUP(LEFT(J98,1),Declarations!$A$8:$C$15,3,FALSE)),"")</f>
        <v>Richard Klein</v>
      </c>
      <c r="L98" t="str">
        <f>IFERROR(VLOOKUP(LEFT(J98,1),Declarations!$A$8:$C$15,2,FALSE),"")</f>
        <v>Middlesex</v>
      </c>
      <c r="M98" s="63">
        <v>22.82</v>
      </c>
      <c r="N98">
        <v>8</v>
      </c>
      <c r="P98" s="64">
        <f>IF($D98=P$2,$F98,0)</f>
        <v>0</v>
      </c>
      <c r="Q98" s="64">
        <f t="shared" ref="Q98:W105" si="99">IF($D98=Q$2,$F98,0)</f>
        <v>0</v>
      </c>
      <c r="R98" s="64">
        <f t="shared" si="99"/>
        <v>0</v>
      </c>
      <c r="S98" s="64">
        <f t="shared" si="99"/>
        <v>0</v>
      </c>
      <c r="T98" s="64">
        <f t="shared" si="99"/>
        <v>0</v>
      </c>
      <c r="U98" s="64">
        <f t="shared" si="99"/>
        <v>0</v>
      </c>
      <c r="V98" s="64">
        <f t="shared" si="99"/>
        <v>16</v>
      </c>
      <c r="W98" s="64">
        <f t="shared" si="99"/>
        <v>0</v>
      </c>
      <c r="X98" s="64"/>
      <c r="Y98" s="64">
        <f>IF($L98=Y$2,$N98,0)</f>
        <v>0</v>
      </c>
      <c r="Z98" s="64">
        <f t="shared" ref="Z98:AF105" si="100">IF($L98=Z$2,$N98,0)</f>
        <v>0</v>
      </c>
      <c r="AA98" s="64">
        <f t="shared" si="100"/>
        <v>0</v>
      </c>
      <c r="AB98" s="64">
        <f t="shared" si="100"/>
        <v>0</v>
      </c>
      <c r="AC98" s="64">
        <f t="shared" si="100"/>
        <v>8</v>
      </c>
      <c r="AD98" s="64">
        <f t="shared" si="100"/>
        <v>0</v>
      </c>
      <c r="AE98" s="64">
        <f t="shared" si="100"/>
        <v>0</v>
      </c>
      <c r="AF98" s="64">
        <f t="shared" si="100"/>
        <v>0</v>
      </c>
      <c r="AG98" s="64"/>
      <c r="AH98" s="64"/>
      <c r="AI98" s="64"/>
      <c r="AJ98" s="64"/>
      <c r="AK98" s="64"/>
      <c r="AL98" s="64"/>
      <c r="AM98" s="64"/>
      <c r="AN98" s="64"/>
      <c r="AO98" s="64"/>
    </row>
    <row r="99" spans="1:41" x14ac:dyDescent="0.3">
      <c r="A99">
        <v>2</v>
      </c>
      <c r="B99" s="63" t="s">
        <v>13</v>
      </c>
      <c r="C99" t="str">
        <f ca="1">IFERROR(INDEX(OFFSET(Declarations!$A$19:$I$19,(LEN(B99)-1)*21,0),1,VLOOKUP(LEFT(B99,1),Declarations!$A$8:$C$15,3,FALSE)),"")</f>
        <v>Jason Kalala</v>
      </c>
      <c r="D99" t="str">
        <f>IFERROR(VLOOKUP(LEFT(B99,1),Declarations!$A$8:$C$15,2,FALSE),"")</f>
        <v>Middlesex</v>
      </c>
      <c r="E99" s="66">
        <v>22.53</v>
      </c>
      <c r="F99">
        <v>15</v>
      </c>
      <c r="I99">
        <v>2</v>
      </c>
      <c r="J99" s="63" t="s">
        <v>47</v>
      </c>
      <c r="K99" t="str">
        <f ca="1">IFERROR(INDEX(OFFSET(Declarations!$A$19:$I$19,(LEN(J99)-1)*21,0),1,VLOOKUP(LEFT(J99,1),Declarations!$A$8:$C$15,3,FALSE)),"")</f>
        <v>Charles Nortey</v>
      </c>
      <c r="L99" t="str">
        <f>IFERROR(VLOOKUP(LEFT(J99,1),Declarations!$A$8:$C$15,2,FALSE),"")</f>
        <v>Kent</v>
      </c>
      <c r="M99" s="66">
        <v>23.51</v>
      </c>
      <c r="N99">
        <v>7</v>
      </c>
      <c r="P99" s="64">
        <f>IF($D99=P$2,$F99,0)</f>
        <v>0</v>
      </c>
      <c r="Q99" s="64">
        <f t="shared" si="99"/>
        <v>0</v>
      </c>
      <c r="R99" s="64">
        <f t="shared" si="99"/>
        <v>0</v>
      </c>
      <c r="S99" s="64">
        <f t="shared" si="99"/>
        <v>0</v>
      </c>
      <c r="T99" s="64">
        <f t="shared" si="99"/>
        <v>15</v>
      </c>
      <c r="U99" s="64">
        <f t="shared" si="99"/>
        <v>0</v>
      </c>
      <c r="V99" s="64">
        <f t="shared" si="99"/>
        <v>0</v>
      </c>
      <c r="W99" s="64">
        <f t="shared" si="99"/>
        <v>0</v>
      </c>
      <c r="X99" s="64"/>
      <c r="Y99" s="64">
        <f t="shared" ref="Y99:Y105" si="101">IF($L99=Y$2,$N99,0)</f>
        <v>0</v>
      </c>
      <c r="Z99" s="64">
        <f t="shared" si="100"/>
        <v>0</v>
      </c>
      <c r="AA99" s="64">
        <f t="shared" si="100"/>
        <v>0</v>
      </c>
      <c r="AB99" s="64">
        <f t="shared" si="100"/>
        <v>7</v>
      </c>
      <c r="AC99" s="64">
        <f t="shared" si="100"/>
        <v>0</v>
      </c>
      <c r="AD99" s="64">
        <f t="shared" si="100"/>
        <v>0</v>
      </c>
      <c r="AE99" s="64">
        <f t="shared" si="100"/>
        <v>0</v>
      </c>
      <c r="AF99" s="64">
        <f t="shared" si="100"/>
        <v>0</v>
      </c>
      <c r="AG99" s="64"/>
      <c r="AH99" s="64"/>
      <c r="AI99" s="64"/>
      <c r="AJ99" s="64"/>
      <c r="AK99" s="64"/>
      <c r="AL99" s="64"/>
      <c r="AM99" s="64"/>
      <c r="AN99" s="64"/>
      <c r="AO99" s="64"/>
    </row>
    <row r="100" spans="1:41" x14ac:dyDescent="0.3">
      <c r="A100">
        <v>3</v>
      </c>
      <c r="B100" s="63" t="s">
        <v>11</v>
      </c>
      <c r="C100" t="str">
        <f ca="1">IFERROR(INDEX(OFFSET(Declarations!$A$19:$I$19,(LEN(B100)-1)*21,0),1,VLOOKUP(LEFT(B100,1),Declarations!$A$8:$C$15,3,FALSE)),"")</f>
        <v>Jake Goodman</v>
      </c>
      <c r="D100" t="str">
        <f>IFERROR(VLOOKUP(LEFT(B100,1),Declarations!$A$8:$C$15,2,FALSE),"")</f>
        <v>Kent</v>
      </c>
      <c r="E100" s="66">
        <v>22.78</v>
      </c>
      <c r="F100">
        <v>14</v>
      </c>
      <c r="I100">
        <v>3</v>
      </c>
      <c r="J100" s="63" t="s">
        <v>44</v>
      </c>
      <c r="K100" t="str">
        <f ca="1">IFERROR(INDEX(OFFSET(Declarations!$A$19:$I$19,(LEN(J100)-1)*21,0),1,VLOOKUP(LEFT(J100,1),Declarations!$A$8:$C$15,3,FALSE)),"")</f>
        <v>Cameron Ellis</v>
      </c>
      <c r="L100" t="str">
        <f>IFERROR(VLOOKUP(LEFT(J100,1),Declarations!$A$8:$C$15,2,FALSE),"")</f>
        <v>Essex</v>
      </c>
      <c r="M100" s="66">
        <v>23.92</v>
      </c>
      <c r="N100">
        <v>6</v>
      </c>
      <c r="P100" s="64">
        <f t="shared" ref="P100:P105" si="102">IF($D100=P$2,$F100,0)</f>
        <v>0</v>
      </c>
      <c r="Q100" s="64">
        <f t="shared" si="99"/>
        <v>0</v>
      </c>
      <c r="R100" s="64">
        <f t="shared" si="99"/>
        <v>0</v>
      </c>
      <c r="S100" s="64">
        <f t="shared" si="99"/>
        <v>14</v>
      </c>
      <c r="T100" s="64">
        <f t="shared" si="99"/>
        <v>0</v>
      </c>
      <c r="U100" s="64">
        <f t="shared" si="99"/>
        <v>0</v>
      </c>
      <c r="V100" s="64">
        <f t="shared" si="99"/>
        <v>0</v>
      </c>
      <c r="W100" s="64">
        <f t="shared" si="99"/>
        <v>0</v>
      </c>
      <c r="X100" s="64"/>
      <c r="Y100" s="64">
        <f t="shared" si="101"/>
        <v>6</v>
      </c>
      <c r="Z100" s="64">
        <f t="shared" si="100"/>
        <v>0</v>
      </c>
      <c r="AA100" s="64">
        <f t="shared" si="100"/>
        <v>0</v>
      </c>
      <c r="AB100" s="64">
        <f t="shared" si="100"/>
        <v>0</v>
      </c>
      <c r="AC100" s="64">
        <f t="shared" si="100"/>
        <v>0</v>
      </c>
      <c r="AD100" s="64">
        <f t="shared" si="100"/>
        <v>0</v>
      </c>
      <c r="AE100" s="64">
        <f t="shared" si="100"/>
        <v>0</v>
      </c>
      <c r="AF100" s="64">
        <f t="shared" si="100"/>
        <v>0</v>
      </c>
      <c r="AG100" s="64"/>
      <c r="AH100" s="64"/>
      <c r="AI100" s="64"/>
      <c r="AJ100" s="64"/>
      <c r="AK100" s="64"/>
      <c r="AL100" s="64"/>
      <c r="AM100" s="64"/>
      <c r="AN100" s="64"/>
      <c r="AO100" s="64"/>
    </row>
    <row r="101" spans="1:41" x14ac:dyDescent="0.3">
      <c r="A101">
        <v>4</v>
      </c>
      <c r="B101" s="63" t="s">
        <v>6</v>
      </c>
      <c r="C101" t="str">
        <f ca="1">IFERROR(INDEX(OFFSET(Declarations!$A$19:$I$19,(LEN(B101)-1)*21,0),1,VLOOKUP(LEFT(B101,1),Declarations!$A$8:$C$15,3,FALSE)),"")</f>
        <v>Akwasi Banahen</v>
      </c>
      <c r="D101" t="str">
        <f>IFERROR(VLOOKUP(LEFT(B101,1),Declarations!$A$8:$C$15,2,FALSE),"")</f>
        <v>Essex</v>
      </c>
      <c r="E101" s="63">
        <v>23.03</v>
      </c>
      <c r="F101">
        <v>13</v>
      </c>
      <c r="I101">
        <v>4</v>
      </c>
      <c r="J101" s="63" t="s">
        <v>45</v>
      </c>
      <c r="K101" t="str">
        <f ca="1">IFERROR(INDEX(OFFSET(Declarations!$A$19:$I$19,(LEN(J101)-1)*21,0),1,VLOOKUP(LEFT(J101,1),Declarations!$A$8:$C$15,3,FALSE)),"")</f>
        <v>Jamie Arnold</v>
      </c>
      <c r="L101" t="str">
        <f>IFERROR(VLOOKUP(LEFT(J101,1),Declarations!$A$8:$C$15,2,FALSE),"")</f>
        <v>Sussex</v>
      </c>
      <c r="M101" s="63">
        <v>24.27</v>
      </c>
      <c r="N101">
        <v>5</v>
      </c>
      <c r="P101" s="64">
        <f t="shared" si="102"/>
        <v>13</v>
      </c>
      <c r="Q101" s="64">
        <f t="shared" si="99"/>
        <v>0</v>
      </c>
      <c r="R101" s="64">
        <f t="shared" si="99"/>
        <v>0</v>
      </c>
      <c r="S101" s="64">
        <f t="shared" si="99"/>
        <v>0</v>
      </c>
      <c r="T101" s="64">
        <f t="shared" si="99"/>
        <v>0</v>
      </c>
      <c r="U101" s="64">
        <f t="shared" si="99"/>
        <v>0</v>
      </c>
      <c r="V101" s="64">
        <f t="shared" si="99"/>
        <v>0</v>
      </c>
      <c r="W101" s="64">
        <f t="shared" si="99"/>
        <v>0</v>
      </c>
      <c r="X101" s="64"/>
      <c r="Y101" s="64">
        <f t="shared" si="101"/>
        <v>0</v>
      </c>
      <c r="Z101" s="64">
        <f t="shared" si="100"/>
        <v>0</v>
      </c>
      <c r="AA101" s="64">
        <f t="shared" si="100"/>
        <v>0</v>
      </c>
      <c r="AB101" s="64">
        <f t="shared" si="100"/>
        <v>0</v>
      </c>
      <c r="AC101" s="64">
        <f t="shared" si="100"/>
        <v>0</v>
      </c>
      <c r="AD101" s="64">
        <f t="shared" si="100"/>
        <v>0</v>
      </c>
      <c r="AE101" s="64">
        <f t="shared" si="100"/>
        <v>0</v>
      </c>
      <c r="AF101" s="64">
        <f t="shared" si="100"/>
        <v>5</v>
      </c>
      <c r="AG101" s="64"/>
      <c r="AH101" s="64"/>
      <c r="AI101" s="64"/>
      <c r="AJ101" s="64"/>
      <c r="AK101" s="64"/>
      <c r="AL101" s="64"/>
      <c r="AM101" s="64"/>
      <c r="AN101" s="64"/>
      <c r="AO101" s="64"/>
    </row>
    <row r="102" spans="1:41" x14ac:dyDescent="0.3">
      <c r="A102">
        <v>5</v>
      </c>
      <c r="B102" s="63" t="s">
        <v>17</v>
      </c>
      <c r="C102" t="str">
        <f ca="1">IFERROR(INDEX(OFFSET(Declarations!$A$19:$I$19,(LEN(B102)-1)*21,0),1,VLOOKUP(LEFT(B102,1),Declarations!$A$8:$C$15,3,FALSE)),"")</f>
        <v>Pyers Lockwood</v>
      </c>
      <c r="D102" t="str">
        <f>IFERROR(VLOOKUP(LEFT(B102,1),Declarations!$A$8:$C$15,2,FALSE),"")</f>
        <v>Sussex</v>
      </c>
      <c r="E102" s="63">
        <v>23.12</v>
      </c>
      <c r="F102">
        <v>12</v>
      </c>
      <c r="I102">
        <v>5</v>
      </c>
      <c r="J102" s="63" t="s">
        <v>49</v>
      </c>
      <c r="K102" t="str">
        <f ca="1">IFERROR(INDEX(OFFSET(Declarations!$A$19:$I$19,(LEN(J102)-1)*21,0),1,VLOOKUP(LEFT(J102,1),Declarations!$A$8:$C$15,3,FALSE)),"")</f>
        <v>Pravansh Kanumolu</v>
      </c>
      <c r="L102" t="str">
        <f>IFERROR(VLOOKUP(LEFT(J102,1),Declarations!$A$8:$C$15,2,FALSE),"")</f>
        <v>Hants</v>
      </c>
      <c r="M102" s="63">
        <v>24.63</v>
      </c>
      <c r="N102">
        <v>4</v>
      </c>
      <c r="P102" s="64">
        <f t="shared" si="102"/>
        <v>0</v>
      </c>
      <c r="Q102" s="64">
        <f t="shared" si="99"/>
        <v>0</v>
      </c>
      <c r="R102" s="64">
        <f t="shared" si="99"/>
        <v>0</v>
      </c>
      <c r="S102" s="64">
        <f t="shared" si="99"/>
        <v>0</v>
      </c>
      <c r="T102" s="64">
        <f t="shared" si="99"/>
        <v>0</v>
      </c>
      <c r="U102" s="64">
        <f t="shared" si="99"/>
        <v>0</v>
      </c>
      <c r="V102" s="64">
        <f t="shared" si="99"/>
        <v>0</v>
      </c>
      <c r="W102" s="64">
        <f t="shared" si="99"/>
        <v>12</v>
      </c>
      <c r="X102" s="64"/>
      <c r="Y102" s="64">
        <f t="shared" si="101"/>
        <v>0</v>
      </c>
      <c r="Z102" s="64">
        <f t="shared" si="100"/>
        <v>4</v>
      </c>
      <c r="AA102" s="64">
        <f t="shared" si="100"/>
        <v>0</v>
      </c>
      <c r="AB102" s="64">
        <f t="shared" si="100"/>
        <v>0</v>
      </c>
      <c r="AC102" s="64">
        <f t="shared" si="100"/>
        <v>0</v>
      </c>
      <c r="AD102" s="64">
        <f t="shared" si="100"/>
        <v>0</v>
      </c>
      <c r="AE102" s="64">
        <f t="shared" si="100"/>
        <v>0</v>
      </c>
      <c r="AF102" s="64">
        <f t="shared" si="100"/>
        <v>0</v>
      </c>
      <c r="AG102" s="64"/>
      <c r="AH102" s="64"/>
      <c r="AI102" s="64"/>
      <c r="AJ102" s="64"/>
      <c r="AK102" s="64"/>
      <c r="AL102" s="64"/>
      <c r="AM102" s="64"/>
      <c r="AN102" s="64"/>
      <c r="AO102" s="64"/>
    </row>
    <row r="103" spans="1:41" x14ac:dyDescent="0.3">
      <c r="A103">
        <v>6</v>
      </c>
      <c r="B103" s="63" t="s">
        <v>8</v>
      </c>
      <c r="C103" t="str">
        <f ca="1">IFERROR(INDEX(OFFSET(Declarations!$A$19:$I$19,(LEN(B103)-1)*21,0),1,VLOOKUP(LEFT(B103,1),Declarations!$A$8:$C$15,3,FALSE)),"")</f>
        <v>Daniel Tierney-Ford</v>
      </c>
      <c r="D103" t="str">
        <f>IFERROR(VLOOKUP(LEFT(B103,1),Declarations!$A$8:$C$15,2,FALSE),"")</f>
        <v>Hants</v>
      </c>
      <c r="E103" s="63">
        <v>23.58</v>
      </c>
      <c r="F103">
        <v>11</v>
      </c>
      <c r="I103">
        <v>6</v>
      </c>
      <c r="J103" s="63" t="s">
        <v>161</v>
      </c>
      <c r="K103" t="str">
        <f ca="1">IFERROR(INDEX(OFFSET(Declarations!$A$19:$I$19,(LEN(J103)-1)*21,0),1,VLOOKUP(LEFT(J103,1),Declarations!$A$8:$C$15,3,FALSE)),"")</f>
        <v>LIAM MVULA</v>
      </c>
      <c r="L103" t="str">
        <f>IFERROR(VLOOKUP(LEFT(J103,1),Declarations!$A$8:$C$15,2,FALSE),"")</f>
        <v>Herts</v>
      </c>
      <c r="M103" s="63">
        <v>25.38</v>
      </c>
      <c r="N103">
        <v>3</v>
      </c>
      <c r="P103" s="64">
        <f t="shared" si="102"/>
        <v>0</v>
      </c>
      <c r="Q103" s="64">
        <f t="shared" si="99"/>
        <v>11</v>
      </c>
      <c r="R103" s="64">
        <f t="shared" si="99"/>
        <v>0</v>
      </c>
      <c r="S103" s="64">
        <f t="shared" si="99"/>
        <v>0</v>
      </c>
      <c r="T103" s="64">
        <f t="shared" si="99"/>
        <v>0</v>
      </c>
      <c r="U103" s="64">
        <f t="shared" si="99"/>
        <v>0</v>
      </c>
      <c r="V103" s="64">
        <f t="shared" si="99"/>
        <v>0</v>
      </c>
      <c r="W103" s="64">
        <f t="shared" si="99"/>
        <v>0</v>
      </c>
      <c r="X103" s="64"/>
      <c r="Y103" s="64">
        <f t="shared" si="101"/>
        <v>0</v>
      </c>
      <c r="Z103" s="64">
        <f t="shared" si="100"/>
        <v>0</v>
      </c>
      <c r="AA103" s="64">
        <f t="shared" si="100"/>
        <v>3</v>
      </c>
      <c r="AB103" s="64">
        <f t="shared" si="100"/>
        <v>0</v>
      </c>
      <c r="AC103" s="64">
        <f t="shared" si="100"/>
        <v>0</v>
      </c>
      <c r="AD103" s="64">
        <f t="shared" si="100"/>
        <v>0</v>
      </c>
      <c r="AE103" s="64">
        <f t="shared" si="100"/>
        <v>0</v>
      </c>
      <c r="AF103" s="64">
        <f t="shared" si="100"/>
        <v>0</v>
      </c>
      <c r="AG103" s="64"/>
      <c r="AH103" s="64"/>
      <c r="AI103" s="64"/>
      <c r="AJ103" s="64"/>
      <c r="AK103" s="64"/>
      <c r="AL103" s="64"/>
      <c r="AM103" s="64"/>
      <c r="AN103" s="64"/>
      <c r="AO103" s="64"/>
    </row>
    <row r="104" spans="1:41" x14ac:dyDescent="0.3">
      <c r="A104">
        <v>7</v>
      </c>
      <c r="B104" s="63" t="s">
        <v>144</v>
      </c>
      <c r="C104" t="str">
        <f ca="1">IFERROR(INDEX(OFFSET(Declarations!$A$19:$I$19,(LEN(B104)-1)*21,0),1,VLOOKUP(LEFT(B104,1),Declarations!$A$8:$C$15,3,FALSE)),"")</f>
        <v>DANIEL KESSI</v>
      </c>
      <c r="D104" t="str">
        <f>IFERROR(VLOOKUP(LEFT(B104,1),Declarations!$A$8:$C$15,2,FALSE),"")</f>
        <v>Herts</v>
      </c>
      <c r="E104" s="63">
        <v>23.63</v>
      </c>
      <c r="F104">
        <v>10</v>
      </c>
      <c r="I104">
        <v>7</v>
      </c>
      <c r="J104" s="63"/>
      <c r="K104" t="str">
        <f ca="1">IFERROR(INDEX(OFFSET(Declarations!$A$19:$I$19,(LEN(J104)-1)*21,0),1,VLOOKUP(LEFT(J104,1),Declarations!$A$8:$C$15,3,FALSE)),"")</f>
        <v/>
      </c>
      <c r="L104" t="str">
        <f>IFERROR(VLOOKUP(LEFT(J104,1),Declarations!$A$8:$C$15,2,FALSE),"")</f>
        <v/>
      </c>
      <c r="M104" s="63"/>
      <c r="N104">
        <v>2</v>
      </c>
      <c r="P104" s="64">
        <f t="shared" si="102"/>
        <v>0</v>
      </c>
      <c r="Q104" s="64">
        <f t="shared" si="99"/>
        <v>0</v>
      </c>
      <c r="R104" s="64">
        <f t="shared" si="99"/>
        <v>10</v>
      </c>
      <c r="S104" s="64">
        <f t="shared" si="99"/>
        <v>0</v>
      </c>
      <c r="T104" s="64">
        <f t="shared" si="99"/>
        <v>0</v>
      </c>
      <c r="U104" s="64">
        <f t="shared" si="99"/>
        <v>0</v>
      </c>
      <c r="V104" s="64">
        <f t="shared" si="99"/>
        <v>0</v>
      </c>
      <c r="W104" s="64">
        <f t="shared" si="99"/>
        <v>0</v>
      </c>
      <c r="X104" s="64"/>
      <c r="Y104" s="64">
        <f t="shared" si="101"/>
        <v>0</v>
      </c>
      <c r="Z104" s="64">
        <f t="shared" si="100"/>
        <v>0</v>
      </c>
      <c r="AA104" s="64">
        <f t="shared" si="100"/>
        <v>0</v>
      </c>
      <c r="AB104" s="64">
        <f t="shared" si="100"/>
        <v>0</v>
      </c>
      <c r="AC104" s="64">
        <f t="shared" si="100"/>
        <v>0</v>
      </c>
      <c r="AD104" s="64">
        <f t="shared" si="100"/>
        <v>0</v>
      </c>
      <c r="AE104" s="64">
        <f t="shared" si="100"/>
        <v>0</v>
      </c>
      <c r="AF104" s="64">
        <f t="shared" si="100"/>
        <v>0</v>
      </c>
      <c r="AG104" s="64"/>
      <c r="AH104" s="64"/>
      <c r="AI104" s="64"/>
      <c r="AJ104" s="64"/>
      <c r="AK104" s="64"/>
      <c r="AL104" s="64"/>
      <c r="AM104" s="64"/>
      <c r="AN104" s="64"/>
      <c r="AO104" s="64"/>
    </row>
    <row r="105" spans="1:41" x14ac:dyDescent="0.3">
      <c r="A105">
        <v>8</v>
      </c>
      <c r="B105" s="63"/>
      <c r="C105" t="str">
        <f ca="1">IFERROR(INDEX(OFFSET(Declarations!$A$19:$I$19,(LEN(B105)-1)*21,0),1,VLOOKUP(LEFT(B105,1),Declarations!$A$8:$C$15,3,FALSE)),"")</f>
        <v/>
      </c>
      <c r="D105" t="str">
        <f>IFERROR(VLOOKUP(LEFT(B105,1),Declarations!$A$8:$C$15,2,FALSE),"")</f>
        <v/>
      </c>
      <c r="E105" s="63"/>
      <c r="F105">
        <v>9</v>
      </c>
      <c r="I105">
        <v>8</v>
      </c>
      <c r="J105" s="63"/>
      <c r="K105" t="str">
        <f ca="1">IFERROR(INDEX(OFFSET(Declarations!$A$19:$I$19,(LEN(J105)-1)*21,0),1,VLOOKUP(LEFT(J105,1),Declarations!$A$8:$C$15,3,FALSE)),"")</f>
        <v/>
      </c>
      <c r="L105" t="str">
        <f>IFERROR(VLOOKUP(LEFT(J105,1),Declarations!$A$8:$C$15,2,FALSE),"")</f>
        <v/>
      </c>
      <c r="M105" s="63"/>
      <c r="N105">
        <v>1</v>
      </c>
      <c r="P105" s="64">
        <f t="shared" si="102"/>
        <v>0</v>
      </c>
      <c r="Q105" s="64">
        <f t="shared" si="99"/>
        <v>0</v>
      </c>
      <c r="R105" s="64">
        <f t="shared" si="99"/>
        <v>0</v>
      </c>
      <c r="S105" s="64">
        <f t="shared" si="99"/>
        <v>0</v>
      </c>
      <c r="T105" s="64">
        <f t="shared" si="99"/>
        <v>0</v>
      </c>
      <c r="U105" s="64">
        <f t="shared" si="99"/>
        <v>0</v>
      </c>
      <c r="V105" s="64">
        <f t="shared" si="99"/>
        <v>0</v>
      </c>
      <c r="W105" s="64">
        <f t="shared" si="99"/>
        <v>0</v>
      </c>
      <c r="X105" s="64"/>
      <c r="Y105" s="64">
        <f t="shared" si="101"/>
        <v>0</v>
      </c>
      <c r="Z105" s="64">
        <f t="shared" si="100"/>
        <v>0</v>
      </c>
      <c r="AA105" s="64">
        <f t="shared" si="100"/>
        <v>0</v>
      </c>
      <c r="AB105" s="64">
        <f t="shared" si="100"/>
        <v>0</v>
      </c>
      <c r="AC105" s="64">
        <f t="shared" si="100"/>
        <v>0</v>
      </c>
      <c r="AD105" s="64">
        <f t="shared" si="100"/>
        <v>0</v>
      </c>
      <c r="AE105" s="64">
        <f t="shared" si="100"/>
        <v>0</v>
      </c>
      <c r="AF105" s="64">
        <f t="shared" si="100"/>
        <v>0</v>
      </c>
      <c r="AG105" s="64"/>
      <c r="AH105" s="64"/>
      <c r="AI105" s="64"/>
      <c r="AJ105" s="64"/>
      <c r="AK105" s="64"/>
      <c r="AL105" s="64"/>
      <c r="AM105" s="64"/>
      <c r="AN105" s="64"/>
      <c r="AO105" s="64"/>
    </row>
    <row r="106" spans="1:41" x14ac:dyDescent="0.3">
      <c r="P106" s="64">
        <f>SUM(P98:P105)</f>
        <v>13</v>
      </c>
      <c r="Q106" s="64">
        <f t="shared" ref="Q106" si="103">SUM(Q98:Q105)</f>
        <v>11</v>
      </c>
      <c r="R106" s="64">
        <f t="shared" ref="R106" si="104">SUM(R98:R105)</f>
        <v>10</v>
      </c>
      <c r="S106" s="64">
        <f t="shared" ref="S106" si="105">SUM(S98:S105)</f>
        <v>14</v>
      </c>
      <c r="T106" s="64">
        <f t="shared" ref="T106" si="106">SUM(T98:T105)</f>
        <v>15</v>
      </c>
      <c r="U106" s="64">
        <f t="shared" ref="U106" si="107">SUM(U98:U105)</f>
        <v>0</v>
      </c>
      <c r="V106" s="64">
        <f t="shared" ref="V106" si="108">SUM(V98:V105)</f>
        <v>16</v>
      </c>
      <c r="W106" s="64">
        <f t="shared" ref="W106" si="109">SUM(W98:W105)</f>
        <v>12</v>
      </c>
      <c r="X106" s="64"/>
      <c r="Y106" s="64">
        <f>SUM(Y98:Y105)</f>
        <v>6</v>
      </c>
      <c r="Z106" s="64">
        <f t="shared" ref="Z106" si="110">SUM(Z98:Z105)</f>
        <v>4</v>
      </c>
      <c r="AA106" s="64">
        <f t="shared" ref="AA106" si="111">SUM(AA98:AA105)</f>
        <v>3</v>
      </c>
      <c r="AB106" s="64">
        <f t="shared" ref="AB106" si="112">SUM(AB98:AB105)</f>
        <v>7</v>
      </c>
      <c r="AC106" s="64">
        <f t="shared" ref="AC106" si="113">SUM(AC98:AC105)</f>
        <v>8</v>
      </c>
      <c r="AD106" s="64">
        <f t="shared" ref="AD106" si="114">SUM(AD98:AD105)</f>
        <v>0</v>
      </c>
      <c r="AE106" s="64">
        <f t="shared" ref="AE106" si="115">SUM(AE98:AE105)</f>
        <v>0</v>
      </c>
      <c r="AF106" s="64">
        <f t="shared" ref="AF106" si="116">SUM(AF98:AF105)</f>
        <v>5</v>
      </c>
      <c r="AG106" s="64"/>
      <c r="AH106" s="64">
        <f>P106+Y106</f>
        <v>19</v>
      </c>
      <c r="AI106" s="64">
        <f t="shared" ref="AI106" si="117">Q106+Z106</f>
        <v>15</v>
      </c>
      <c r="AJ106" s="64">
        <f t="shared" ref="AJ106" si="118">R106+AA106</f>
        <v>13</v>
      </c>
      <c r="AK106" s="64">
        <f t="shared" ref="AK106" si="119">S106+AB106</f>
        <v>21</v>
      </c>
      <c r="AL106" s="64">
        <f t="shared" ref="AL106" si="120">T106+AC106</f>
        <v>23</v>
      </c>
      <c r="AM106" s="64">
        <f t="shared" ref="AM106" si="121">U106+AD106</f>
        <v>0</v>
      </c>
      <c r="AN106" s="64">
        <f t="shared" ref="AN106" si="122">V106+AE106</f>
        <v>16</v>
      </c>
      <c r="AO106" s="64">
        <f t="shared" ref="AO106" si="123">W106+AF106</f>
        <v>17</v>
      </c>
    </row>
    <row r="107" spans="1:41" x14ac:dyDescent="0.3"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</row>
    <row r="108" spans="1:41" x14ac:dyDescent="0.3">
      <c r="A108" s="1" t="s">
        <v>76</v>
      </c>
      <c r="B108" s="1" t="s">
        <v>183</v>
      </c>
      <c r="E108" s="1" t="s">
        <v>52</v>
      </c>
      <c r="F108" s="1" t="s">
        <v>38</v>
      </c>
      <c r="I108" s="1" t="s">
        <v>70</v>
      </c>
      <c r="J108" s="1" t="s">
        <v>184</v>
      </c>
      <c r="M108" s="1" t="s">
        <v>52</v>
      </c>
      <c r="N108" s="1" t="s">
        <v>38</v>
      </c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</row>
    <row r="109" spans="1:41" x14ac:dyDescent="0.3">
      <c r="A109">
        <v>1</v>
      </c>
      <c r="B109" s="63" t="s">
        <v>142</v>
      </c>
      <c r="C109" t="str">
        <f ca="1">IFERROR(INDEX(OFFSET(Declarations!$A$21:$I$21,(LEN(B109)-1)*21,0),1,VLOOKUP(LEFT(B109,1),Declarations!$A$8:$C$15,3,FALSE)),"")</f>
        <v>ALEX ALDRED</v>
      </c>
      <c r="D109" t="str">
        <f>IFERROR(VLOOKUP(LEFT(B109,1),Declarations!$A$8:$C$15,2,FALSE),"")</f>
        <v>Bucks</v>
      </c>
      <c r="E109" s="68">
        <v>1.3358796296296296E-3</v>
      </c>
      <c r="F109" s="63">
        <v>16</v>
      </c>
      <c r="I109">
        <v>1</v>
      </c>
      <c r="J109" s="63" t="s">
        <v>45</v>
      </c>
      <c r="K109" t="str">
        <f ca="1">IFERROR(INDEX(OFFSET(Declarations!$A$21:$I$21,(LEN(J109)-1)*21,0),1,VLOOKUP(LEFT(J109,1),Declarations!$A$8:$C$15,3,FALSE)),"")</f>
        <v>Aaron Duncan</v>
      </c>
      <c r="L109" t="str">
        <f>IFERROR(VLOOKUP(LEFT(J109,1),Declarations!$A$8:$C$15,2,FALSE),"")</f>
        <v>Sussex</v>
      </c>
      <c r="M109" s="68">
        <v>1.3729166666666666E-3</v>
      </c>
      <c r="N109">
        <v>8</v>
      </c>
      <c r="P109" s="64">
        <f>IF($D109=P$2,$F109,0)</f>
        <v>0</v>
      </c>
      <c r="Q109" s="64">
        <f t="shared" ref="Q109:W116" si="124">IF($D109=Q$2,$F109,0)</f>
        <v>0</v>
      </c>
      <c r="R109" s="64">
        <f t="shared" si="124"/>
        <v>0</v>
      </c>
      <c r="S109" s="64">
        <f t="shared" si="124"/>
        <v>0</v>
      </c>
      <c r="T109" s="64">
        <f t="shared" si="124"/>
        <v>0</v>
      </c>
      <c r="U109" s="64">
        <f t="shared" si="124"/>
        <v>16</v>
      </c>
      <c r="V109" s="64">
        <f t="shared" si="124"/>
        <v>0</v>
      </c>
      <c r="W109" s="64">
        <f t="shared" si="124"/>
        <v>0</v>
      </c>
      <c r="X109" s="64"/>
      <c r="Y109" s="64">
        <f>IF($L109=Y$2,$N109,0)</f>
        <v>0</v>
      </c>
      <c r="Z109" s="64">
        <f t="shared" ref="Z109:AF116" si="125">IF($L109=Z$2,$N109,0)</f>
        <v>0</v>
      </c>
      <c r="AA109" s="64">
        <f t="shared" si="125"/>
        <v>0</v>
      </c>
      <c r="AB109" s="64">
        <f t="shared" si="125"/>
        <v>0</v>
      </c>
      <c r="AC109" s="64">
        <f t="shared" si="125"/>
        <v>0</v>
      </c>
      <c r="AD109" s="64">
        <f t="shared" si="125"/>
        <v>0</v>
      </c>
      <c r="AE109" s="64">
        <f t="shared" si="125"/>
        <v>0</v>
      </c>
      <c r="AF109" s="64">
        <f t="shared" si="125"/>
        <v>8</v>
      </c>
      <c r="AG109" s="64"/>
      <c r="AH109" s="64"/>
      <c r="AI109" s="64"/>
      <c r="AJ109" s="64"/>
      <c r="AK109" s="64"/>
      <c r="AL109" s="64"/>
      <c r="AM109" s="64"/>
      <c r="AN109" s="64"/>
      <c r="AO109" s="64"/>
    </row>
    <row r="110" spans="1:41" x14ac:dyDescent="0.3">
      <c r="A110">
        <v>2</v>
      </c>
      <c r="B110" s="63" t="s">
        <v>6</v>
      </c>
      <c r="C110" t="str">
        <f ca="1">IFERROR(INDEX(OFFSET(Declarations!$A$21:$I$21,(LEN(B110)-1)*21,0),1,VLOOKUP(LEFT(B110,1),Declarations!$A$8:$C$15,3,FALSE)),"")</f>
        <v>Jamie Rashbrook</v>
      </c>
      <c r="D110" t="str">
        <f>IFERROR(VLOOKUP(LEFT(B110,1),Declarations!$A$8:$C$15,2,FALSE),"")</f>
        <v>Essex</v>
      </c>
      <c r="E110" s="68">
        <v>1.3375000000000001E-3</v>
      </c>
      <c r="F110" s="63">
        <v>15</v>
      </c>
      <c r="I110">
        <v>2</v>
      </c>
      <c r="J110" s="63" t="s">
        <v>161</v>
      </c>
      <c r="K110" t="str">
        <f ca="1">IFERROR(INDEX(OFFSET(Declarations!$A$21:$I$21,(LEN(J110)-1)*21,0),1,VLOOKUP(LEFT(J110,1),Declarations!$A$8:$C$15,3,FALSE)),"")</f>
        <v>DANIEL GILL</v>
      </c>
      <c r="L110" t="str">
        <f>IFERROR(VLOOKUP(LEFT(J110,1),Declarations!$A$8:$C$15,2,FALSE),"")</f>
        <v>Herts</v>
      </c>
      <c r="M110" s="68">
        <v>1.4094907407407407E-3</v>
      </c>
      <c r="N110">
        <v>7</v>
      </c>
      <c r="P110" s="64">
        <f>IF($D110=P$2,$F110,0)</f>
        <v>15</v>
      </c>
      <c r="Q110" s="64">
        <f t="shared" si="124"/>
        <v>0</v>
      </c>
      <c r="R110" s="64">
        <f t="shared" si="124"/>
        <v>0</v>
      </c>
      <c r="S110" s="64">
        <f t="shared" si="124"/>
        <v>0</v>
      </c>
      <c r="T110" s="64">
        <f t="shared" si="124"/>
        <v>0</v>
      </c>
      <c r="U110" s="64">
        <f t="shared" si="124"/>
        <v>0</v>
      </c>
      <c r="V110" s="64">
        <f t="shared" si="124"/>
        <v>0</v>
      </c>
      <c r="W110" s="64">
        <f t="shared" si="124"/>
        <v>0</v>
      </c>
      <c r="X110" s="64"/>
      <c r="Y110" s="64">
        <f t="shared" ref="Y110:Y116" si="126">IF($L110=Y$2,$N110,0)</f>
        <v>0</v>
      </c>
      <c r="Z110" s="64">
        <f t="shared" si="125"/>
        <v>0</v>
      </c>
      <c r="AA110" s="64">
        <f t="shared" si="125"/>
        <v>7</v>
      </c>
      <c r="AB110" s="64">
        <f t="shared" si="125"/>
        <v>0</v>
      </c>
      <c r="AC110" s="64">
        <f t="shared" si="125"/>
        <v>0</v>
      </c>
      <c r="AD110" s="64">
        <f t="shared" si="125"/>
        <v>0</v>
      </c>
      <c r="AE110" s="64">
        <f t="shared" si="125"/>
        <v>0</v>
      </c>
      <c r="AF110" s="64">
        <f t="shared" si="125"/>
        <v>0</v>
      </c>
      <c r="AG110" s="64"/>
      <c r="AH110" s="64"/>
      <c r="AI110" s="64"/>
      <c r="AJ110" s="64"/>
      <c r="AK110" s="64"/>
      <c r="AL110" s="64"/>
      <c r="AM110" s="64"/>
      <c r="AN110" s="64"/>
      <c r="AO110" s="64"/>
    </row>
    <row r="111" spans="1:41" x14ac:dyDescent="0.3">
      <c r="A111">
        <v>3</v>
      </c>
      <c r="B111" s="63" t="s">
        <v>17</v>
      </c>
      <c r="C111" t="str">
        <f ca="1">IFERROR(INDEX(OFFSET(Declarations!$A$21:$I$21,(LEN(B111)-1)*21,0),1,VLOOKUP(LEFT(B111,1),Declarations!$A$8:$C$15,3,FALSE)),"")</f>
        <v>Liam Dunne</v>
      </c>
      <c r="D111" t="str">
        <f>IFERROR(VLOOKUP(LEFT(B111,1),Declarations!$A$8:$C$15,2,FALSE),"")</f>
        <v>Sussex</v>
      </c>
      <c r="E111" s="68">
        <v>1.3439814814814816E-3</v>
      </c>
      <c r="F111" s="63">
        <v>14</v>
      </c>
      <c r="I111">
        <v>3</v>
      </c>
      <c r="J111" s="63" t="s">
        <v>49</v>
      </c>
      <c r="K111" t="str">
        <f ca="1">IFERROR(INDEX(OFFSET(Declarations!$A$21:$I$21,(LEN(J111)-1)*21,0),1,VLOOKUP(LEFT(J111,1),Declarations!$A$8:$C$15,3,FALSE)),"")</f>
        <v>Samuel Roberts</v>
      </c>
      <c r="L111" t="str">
        <f>IFERROR(VLOOKUP(LEFT(J111,1),Declarations!$A$8:$C$15,2,FALSE),"")</f>
        <v>Hants</v>
      </c>
      <c r="M111" s="68">
        <v>1.4170138888888889E-3</v>
      </c>
      <c r="N111">
        <v>6</v>
      </c>
      <c r="P111" s="64">
        <f t="shared" ref="P111:P116" si="127">IF($D111=P$2,$F111,0)</f>
        <v>0</v>
      </c>
      <c r="Q111" s="64">
        <f t="shared" si="124"/>
        <v>0</v>
      </c>
      <c r="R111" s="64">
        <f t="shared" si="124"/>
        <v>0</v>
      </c>
      <c r="S111" s="64">
        <f t="shared" si="124"/>
        <v>0</v>
      </c>
      <c r="T111" s="64">
        <f t="shared" si="124"/>
        <v>0</v>
      </c>
      <c r="U111" s="64">
        <f t="shared" si="124"/>
        <v>0</v>
      </c>
      <c r="V111" s="64">
        <f t="shared" si="124"/>
        <v>0</v>
      </c>
      <c r="W111" s="64">
        <f t="shared" si="124"/>
        <v>14</v>
      </c>
      <c r="X111" s="64"/>
      <c r="Y111" s="64">
        <f t="shared" si="126"/>
        <v>0</v>
      </c>
      <c r="Z111" s="64">
        <f t="shared" si="125"/>
        <v>6</v>
      </c>
      <c r="AA111" s="64">
        <f t="shared" si="125"/>
        <v>0</v>
      </c>
      <c r="AB111" s="64">
        <f t="shared" si="125"/>
        <v>0</v>
      </c>
      <c r="AC111" s="64">
        <f t="shared" si="125"/>
        <v>0</v>
      </c>
      <c r="AD111" s="64">
        <f t="shared" si="125"/>
        <v>0</v>
      </c>
      <c r="AE111" s="64">
        <f t="shared" si="125"/>
        <v>0</v>
      </c>
      <c r="AF111" s="64">
        <f t="shared" si="125"/>
        <v>0</v>
      </c>
      <c r="AG111" s="64"/>
      <c r="AH111" s="64"/>
      <c r="AI111" s="64"/>
      <c r="AJ111" s="64"/>
      <c r="AK111" s="64"/>
      <c r="AL111" s="64"/>
      <c r="AM111" s="64"/>
      <c r="AN111" s="64"/>
      <c r="AO111" s="64"/>
    </row>
    <row r="112" spans="1:41" x14ac:dyDescent="0.3">
      <c r="A112">
        <v>4</v>
      </c>
      <c r="B112" s="63" t="s">
        <v>11</v>
      </c>
      <c r="C112" t="str">
        <f ca="1">IFERROR(INDEX(OFFSET(Declarations!$A$21:$I$21,(LEN(B112)-1)*21,0),1,VLOOKUP(LEFT(B112,1),Declarations!$A$8:$C$15,3,FALSE)),"")</f>
        <v>Samuel Reardon</v>
      </c>
      <c r="D112" t="str">
        <f>IFERROR(VLOOKUP(LEFT(B112,1),Declarations!$A$8:$C$15,2,FALSE),"")</f>
        <v>Kent</v>
      </c>
      <c r="E112" s="68">
        <v>1.3450231481481481E-3</v>
      </c>
      <c r="F112" s="63">
        <v>13</v>
      </c>
      <c r="I112">
        <v>4</v>
      </c>
      <c r="J112" s="63" t="s">
        <v>44</v>
      </c>
      <c r="K112" t="str">
        <f ca="1">IFERROR(INDEX(OFFSET(Declarations!$A$21:$I$21,(LEN(J112)-1)*21,0),1,VLOOKUP(LEFT(J112,1),Declarations!$A$8:$C$15,3,FALSE)),"")</f>
        <v>Sidnie Ward</v>
      </c>
      <c r="L112" t="str">
        <f>IFERROR(VLOOKUP(LEFT(J112,1),Declarations!$A$8:$C$15,2,FALSE),"")</f>
        <v>Essex</v>
      </c>
      <c r="M112" s="68">
        <v>1.4531249999999998E-3</v>
      </c>
      <c r="N112">
        <v>5</v>
      </c>
      <c r="P112" s="64">
        <f t="shared" si="127"/>
        <v>0</v>
      </c>
      <c r="Q112" s="64">
        <f t="shared" si="124"/>
        <v>0</v>
      </c>
      <c r="R112" s="64">
        <f t="shared" si="124"/>
        <v>0</v>
      </c>
      <c r="S112" s="64">
        <f t="shared" si="124"/>
        <v>13</v>
      </c>
      <c r="T112" s="64">
        <f t="shared" si="124"/>
        <v>0</v>
      </c>
      <c r="U112" s="64">
        <f t="shared" si="124"/>
        <v>0</v>
      </c>
      <c r="V112" s="64">
        <f t="shared" si="124"/>
        <v>0</v>
      </c>
      <c r="W112" s="64">
        <f t="shared" si="124"/>
        <v>0</v>
      </c>
      <c r="X112" s="64"/>
      <c r="Y112" s="64">
        <f t="shared" si="126"/>
        <v>5</v>
      </c>
      <c r="Z112" s="64">
        <f t="shared" si="125"/>
        <v>0</v>
      </c>
      <c r="AA112" s="64">
        <f t="shared" si="125"/>
        <v>0</v>
      </c>
      <c r="AB112" s="64">
        <f t="shared" si="125"/>
        <v>0</v>
      </c>
      <c r="AC112" s="64">
        <f t="shared" si="125"/>
        <v>0</v>
      </c>
      <c r="AD112" s="64">
        <f t="shared" si="125"/>
        <v>0</v>
      </c>
      <c r="AE112" s="64">
        <f t="shared" si="125"/>
        <v>0</v>
      </c>
      <c r="AF112" s="64">
        <f t="shared" si="125"/>
        <v>0</v>
      </c>
      <c r="AG112" s="64"/>
      <c r="AH112" s="64"/>
      <c r="AI112" s="64"/>
      <c r="AJ112" s="64"/>
      <c r="AK112" s="64"/>
      <c r="AL112" s="64"/>
      <c r="AM112" s="64"/>
      <c r="AN112" s="64"/>
      <c r="AO112" s="64"/>
    </row>
    <row r="113" spans="1:41" x14ac:dyDescent="0.3">
      <c r="A113">
        <v>5</v>
      </c>
      <c r="B113" s="63" t="s">
        <v>15</v>
      </c>
      <c r="C113" t="str">
        <f ca="1">IFERROR(INDEX(OFFSET(Declarations!$A$21:$I$21,(LEN(B113)-1)*21,0),1,VLOOKUP(LEFT(B113,1),Declarations!$A$8:$C$15,3,FALSE)),"")</f>
        <v>Aaron Gill</v>
      </c>
      <c r="D113" t="str">
        <f>IFERROR(VLOOKUP(LEFT(B113,1),Declarations!$A$8:$C$15,2,FALSE),"")</f>
        <v>Surrey</v>
      </c>
      <c r="E113" s="68">
        <v>1.357986111111111E-3</v>
      </c>
      <c r="F113" s="63">
        <v>12</v>
      </c>
      <c r="I113">
        <v>5</v>
      </c>
      <c r="J113" s="63" t="s">
        <v>168</v>
      </c>
      <c r="K113" t="str">
        <f ca="1">IFERROR(INDEX(OFFSET(Declarations!$A$21:$I$21,(LEN(J113)-1)*21,0),1,VLOOKUP(LEFT(J113,1),Declarations!$A$8:$C$15,3,FALSE)),"")</f>
        <v>JACK SHARP</v>
      </c>
      <c r="L113" t="str">
        <f>IFERROR(VLOOKUP(LEFT(J113,1),Declarations!$A$8:$C$15,2,FALSE),"")</f>
        <v>Bucks</v>
      </c>
      <c r="M113" s="68">
        <v>1.469212962962963E-3</v>
      </c>
      <c r="N113">
        <v>4</v>
      </c>
      <c r="P113" s="64">
        <f t="shared" si="127"/>
        <v>0</v>
      </c>
      <c r="Q113" s="64">
        <f t="shared" si="124"/>
        <v>0</v>
      </c>
      <c r="R113" s="64">
        <f t="shared" si="124"/>
        <v>0</v>
      </c>
      <c r="S113" s="64">
        <f t="shared" si="124"/>
        <v>0</v>
      </c>
      <c r="T113" s="64">
        <f t="shared" si="124"/>
        <v>0</v>
      </c>
      <c r="U113" s="64">
        <f t="shared" si="124"/>
        <v>0</v>
      </c>
      <c r="V113" s="64">
        <f t="shared" si="124"/>
        <v>12</v>
      </c>
      <c r="W113" s="64">
        <f t="shared" si="124"/>
        <v>0</v>
      </c>
      <c r="X113" s="64"/>
      <c r="Y113" s="64">
        <f t="shared" si="126"/>
        <v>0</v>
      </c>
      <c r="Z113" s="64">
        <f t="shared" si="125"/>
        <v>0</v>
      </c>
      <c r="AA113" s="64">
        <f t="shared" si="125"/>
        <v>0</v>
      </c>
      <c r="AB113" s="64">
        <f t="shared" si="125"/>
        <v>0</v>
      </c>
      <c r="AC113" s="64">
        <f t="shared" si="125"/>
        <v>0</v>
      </c>
      <c r="AD113" s="64">
        <f t="shared" si="125"/>
        <v>4</v>
      </c>
      <c r="AE113" s="64">
        <f t="shared" si="125"/>
        <v>0</v>
      </c>
      <c r="AF113" s="64">
        <f t="shared" si="125"/>
        <v>0</v>
      </c>
      <c r="AG113" s="64"/>
      <c r="AH113" s="64"/>
      <c r="AI113" s="64"/>
      <c r="AJ113" s="64"/>
      <c r="AK113" s="64"/>
      <c r="AL113" s="64"/>
      <c r="AM113" s="64"/>
      <c r="AN113" s="64"/>
      <c r="AO113" s="64"/>
    </row>
    <row r="114" spans="1:41" x14ac:dyDescent="0.3">
      <c r="A114">
        <v>6</v>
      </c>
      <c r="B114" s="63" t="s">
        <v>8</v>
      </c>
      <c r="C114" t="str">
        <f ca="1">IFERROR(INDEX(OFFSET(Declarations!$A$21:$I$21,(LEN(B114)-1)*21,0),1,VLOOKUP(LEFT(B114,1),Declarations!$A$8:$C$15,3,FALSE)),"")</f>
        <v>Alex Lakeland</v>
      </c>
      <c r="D114" t="str">
        <f>IFERROR(VLOOKUP(LEFT(B114,1),Declarations!$A$8:$C$15,2,FALSE),"")</f>
        <v>Hants</v>
      </c>
      <c r="E114" s="68">
        <v>1.3827546296296296E-3</v>
      </c>
      <c r="F114" s="63">
        <v>11</v>
      </c>
      <c r="I114">
        <v>6</v>
      </c>
      <c r="J114" s="63" t="s">
        <v>47</v>
      </c>
      <c r="K114" t="str">
        <f ca="1">IFERROR(INDEX(OFFSET(Declarations!$A$21:$I$21,(LEN(J114)-1)*21,0),1,VLOOKUP(LEFT(J114,1),Declarations!$A$8:$C$15,3,FALSE)),"")</f>
        <v>Daniel Moulton</v>
      </c>
      <c r="L114" t="str">
        <f>IFERROR(VLOOKUP(LEFT(J114,1),Declarations!$A$8:$C$15,2,FALSE),"")</f>
        <v>Kent</v>
      </c>
      <c r="M114" s="68">
        <v>1.5250000000000001E-3</v>
      </c>
      <c r="N114">
        <v>3</v>
      </c>
      <c r="P114" s="64">
        <f t="shared" si="127"/>
        <v>0</v>
      </c>
      <c r="Q114" s="64">
        <f t="shared" si="124"/>
        <v>11</v>
      </c>
      <c r="R114" s="64">
        <f t="shared" si="124"/>
        <v>0</v>
      </c>
      <c r="S114" s="64">
        <f t="shared" si="124"/>
        <v>0</v>
      </c>
      <c r="T114" s="64">
        <f t="shared" si="124"/>
        <v>0</v>
      </c>
      <c r="U114" s="64">
        <f t="shared" si="124"/>
        <v>0</v>
      </c>
      <c r="V114" s="64">
        <f t="shared" si="124"/>
        <v>0</v>
      </c>
      <c r="W114" s="64">
        <f t="shared" si="124"/>
        <v>0</v>
      </c>
      <c r="X114" s="64"/>
      <c r="Y114" s="64">
        <f t="shared" si="126"/>
        <v>0</v>
      </c>
      <c r="Z114" s="64">
        <f t="shared" si="125"/>
        <v>0</v>
      </c>
      <c r="AA114" s="64">
        <f t="shared" si="125"/>
        <v>0</v>
      </c>
      <c r="AB114" s="64">
        <f t="shared" si="125"/>
        <v>3</v>
      </c>
      <c r="AC114" s="64">
        <f t="shared" si="125"/>
        <v>0</v>
      </c>
      <c r="AD114" s="64">
        <f t="shared" si="125"/>
        <v>0</v>
      </c>
      <c r="AE114" s="64">
        <f t="shared" si="125"/>
        <v>0</v>
      </c>
      <c r="AF114" s="64">
        <f t="shared" si="125"/>
        <v>0</v>
      </c>
      <c r="AG114" s="64"/>
      <c r="AH114" s="64"/>
      <c r="AI114" s="64"/>
      <c r="AJ114" s="64"/>
      <c r="AK114" s="64"/>
      <c r="AL114" s="64"/>
      <c r="AM114" s="64"/>
      <c r="AN114" s="64"/>
      <c r="AO114" s="64"/>
    </row>
    <row r="115" spans="1:41" x14ac:dyDescent="0.3">
      <c r="A115">
        <v>7</v>
      </c>
      <c r="B115" s="63" t="s">
        <v>144</v>
      </c>
      <c r="C115" t="str">
        <f ca="1">IFERROR(INDEX(OFFSET(Declarations!$A$21:$I$21,(LEN(B115)-1)*21,0),1,VLOOKUP(LEFT(B115,1),Declarations!$A$8:$C$15,3,FALSE)),"")</f>
        <v>GILAD NACHSHEN</v>
      </c>
      <c r="D115" t="str">
        <f>IFERROR(VLOOKUP(LEFT(B115,1),Declarations!$A$8:$C$15,2,FALSE),"")</f>
        <v>Herts</v>
      </c>
      <c r="E115" s="68">
        <v>1.4010416666666668E-3</v>
      </c>
      <c r="F115" s="63">
        <v>10</v>
      </c>
      <c r="I115">
        <v>7</v>
      </c>
      <c r="J115" s="63"/>
      <c r="K115" t="str">
        <f ca="1">IFERROR(INDEX(OFFSET(Declarations!$A$21:$I$21,(LEN(J115)-1)*21,0),1,VLOOKUP(LEFT(J115,1),Declarations!$A$8:$C$15,3,FALSE)),"")</f>
        <v/>
      </c>
      <c r="L115" t="str">
        <f>IFERROR(VLOOKUP(LEFT(J115,1),Declarations!$A$8:$C$15,2,FALSE),"")</f>
        <v/>
      </c>
      <c r="M115" s="68"/>
      <c r="N115">
        <v>2</v>
      </c>
      <c r="P115" s="64">
        <f t="shared" si="127"/>
        <v>0</v>
      </c>
      <c r="Q115" s="64">
        <f t="shared" si="124"/>
        <v>0</v>
      </c>
      <c r="R115" s="64">
        <f t="shared" si="124"/>
        <v>10</v>
      </c>
      <c r="S115" s="64">
        <f t="shared" si="124"/>
        <v>0</v>
      </c>
      <c r="T115" s="64">
        <f t="shared" si="124"/>
        <v>0</v>
      </c>
      <c r="U115" s="64">
        <f t="shared" si="124"/>
        <v>0</v>
      </c>
      <c r="V115" s="64">
        <f t="shared" si="124"/>
        <v>0</v>
      </c>
      <c r="W115" s="64">
        <f t="shared" si="124"/>
        <v>0</v>
      </c>
      <c r="X115" s="64"/>
      <c r="Y115" s="64">
        <f t="shared" si="126"/>
        <v>0</v>
      </c>
      <c r="Z115" s="64">
        <f t="shared" si="125"/>
        <v>0</v>
      </c>
      <c r="AA115" s="64">
        <f t="shared" si="125"/>
        <v>0</v>
      </c>
      <c r="AB115" s="64">
        <f t="shared" si="125"/>
        <v>0</v>
      </c>
      <c r="AC115" s="64">
        <f t="shared" si="125"/>
        <v>0</v>
      </c>
      <c r="AD115" s="64">
        <f t="shared" si="125"/>
        <v>0</v>
      </c>
      <c r="AE115" s="64">
        <f t="shared" si="125"/>
        <v>0</v>
      </c>
      <c r="AF115" s="64">
        <f t="shared" si="125"/>
        <v>0</v>
      </c>
      <c r="AG115" s="64"/>
      <c r="AH115" s="64"/>
      <c r="AI115" s="64"/>
      <c r="AJ115" s="64"/>
      <c r="AK115" s="64"/>
      <c r="AL115" s="64"/>
      <c r="AM115" s="64"/>
      <c r="AN115" s="64"/>
      <c r="AO115" s="64"/>
    </row>
    <row r="116" spans="1:41" x14ac:dyDescent="0.3">
      <c r="A116">
        <v>8</v>
      </c>
      <c r="B116" s="63" t="s">
        <v>13</v>
      </c>
      <c r="C116" t="str">
        <f ca="1">IFERROR(INDEX(OFFSET(Declarations!$A$21:$I$21,(LEN(B116)-1)*21,0),1,VLOOKUP(LEFT(B116,1),Declarations!$A$8:$C$15,3,FALSE)),"")</f>
        <v>Ruairi McGonagle</v>
      </c>
      <c r="D116" t="str">
        <f>IFERROR(VLOOKUP(LEFT(B116,1),Declarations!$A$8:$C$15,2,FALSE),"")</f>
        <v>Middlesex</v>
      </c>
      <c r="E116" s="68">
        <v>1.416087962962963E-3</v>
      </c>
      <c r="F116" s="63">
        <v>9</v>
      </c>
      <c r="I116">
        <v>8</v>
      </c>
      <c r="J116" s="63"/>
      <c r="K116" t="str">
        <f ca="1">IFERROR(INDEX(OFFSET(Declarations!$A$21:$I$21,(LEN(J116)-1)*21,0),1,VLOOKUP(LEFT(J116,1),Declarations!$A$8:$C$15,3,FALSE)),"")</f>
        <v/>
      </c>
      <c r="L116" t="str">
        <f>IFERROR(VLOOKUP(LEFT(J116,1),Declarations!$A$8:$C$15,2,FALSE),"")</f>
        <v/>
      </c>
      <c r="M116" s="68"/>
      <c r="N116">
        <v>1</v>
      </c>
      <c r="P116" s="64">
        <f t="shared" si="127"/>
        <v>0</v>
      </c>
      <c r="Q116" s="64">
        <f t="shared" si="124"/>
        <v>0</v>
      </c>
      <c r="R116" s="64">
        <f t="shared" si="124"/>
        <v>0</v>
      </c>
      <c r="S116" s="64">
        <f t="shared" si="124"/>
        <v>0</v>
      </c>
      <c r="T116" s="64">
        <f t="shared" si="124"/>
        <v>9</v>
      </c>
      <c r="U116" s="64">
        <f t="shared" si="124"/>
        <v>0</v>
      </c>
      <c r="V116" s="64">
        <f t="shared" si="124"/>
        <v>0</v>
      </c>
      <c r="W116" s="64">
        <f t="shared" si="124"/>
        <v>0</v>
      </c>
      <c r="X116" s="64"/>
      <c r="Y116" s="64">
        <f t="shared" si="126"/>
        <v>0</v>
      </c>
      <c r="Z116" s="64">
        <f t="shared" si="125"/>
        <v>0</v>
      </c>
      <c r="AA116" s="64">
        <f t="shared" si="125"/>
        <v>0</v>
      </c>
      <c r="AB116" s="64">
        <f t="shared" si="125"/>
        <v>0</v>
      </c>
      <c r="AC116" s="64">
        <f t="shared" si="125"/>
        <v>0</v>
      </c>
      <c r="AD116" s="64">
        <f t="shared" si="125"/>
        <v>0</v>
      </c>
      <c r="AE116" s="64">
        <f t="shared" si="125"/>
        <v>0</v>
      </c>
      <c r="AF116" s="64">
        <f t="shared" si="125"/>
        <v>0</v>
      </c>
      <c r="AG116" s="64"/>
      <c r="AH116" s="64"/>
      <c r="AI116" s="64"/>
      <c r="AJ116" s="64"/>
      <c r="AK116" s="64"/>
      <c r="AL116" s="64"/>
      <c r="AM116" s="64"/>
      <c r="AN116" s="64"/>
      <c r="AO116" s="64"/>
    </row>
    <row r="117" spans="1:41" x14ac:dyDescent="0.3">
      <c r="C117" t="str">
        <f ca="1">IFERROR(INDEX(OFFSET(Declarations!$A$22:$I$22,(LEN(B117)-1)*22,0),1,VLOOKUP(LEFT(B117,1),Declarations!$A$8:$C$15,3,FALSE)),"")</f>
        <v/>
      </c>
      <c r="D117" t="str">
        <f>IFERROR(VLOOKUP(LEFT(B117,1),Declarations!$A$8:$C$15,2,FALSE),"")</f>
        <v/>
      </c>
      <c r="P117" s="64">
        <f>SUM(P109:P116)</f>
        <v>15</v>
      </c>
      <c r="Q117" s="64">
        <f t="shared" ref="Q117:W117" si="128">SUM(Q109:Q116)</f>
        <v>11</v>
      </c>
      <c r="R117" s="64">
        <f t="shared" si="128"/>
        <v>10</v>
      </c>
      <c r="S117" s="64">
        <f t="shared" si="128"/>
        <v>13</v>
      </c>
      <c r="T117" s="64">
        <f t="shared" si="128"/>
        <v>9</v>
      </c>
      <c r="U117" s="64">
        <f t="shared" si="128"/>
        <v>16</v>
      </c>
      <c r="V117" s="64">
        <f t="shared" si="128"/>
        <v>12</v>
      </c>
      <c r="W117" s="64">
        <f t="shared" si="128"/>
        <v>14</v>
      </c>
      <c r="X117" s="64"/>
      <c r="Y117" s="64">
        <f>SUM(Y109:Y116)</f>
        <v>5</v>
      </c>
      <c r="Z117" s="64">
        <f t="shared" ref="Z117:AF117" si="129">SUM(Z109:Z116)</f>
        <v>6</v>
      </c>
      <c r="AA117" s="64">
        <f t="shared" si="129"/>
        <v>7</v>
      </c>
      <c r="AB117" s="64">
        <f t="shared" si="129"/>
        <v>3</v>
      </c>
      <c r="AC117" s="64">
        <f t="shared" si="129"/>
        <v>0</v>
      </c>
      <c r="AD117" s="64">
        <f t="shared" si="129"/>
        <v>4</v>
      </c>
      <c r="AE117" s="64">
        <f t="shared" si="129"/>
        <v>0</v>
      </c>
      <c r="AF117" s="64">
        <f t="shared" si="129"/>
        <v>8</v>
      </c>
      <c r="AG117" s="64"/>
      <c r="AH117" s="64">
        <f>P117+Y117</f>
        <v>20</v>
      </c>
      <c r="AI117" s="64">
        <f t="shared" ref="AI117" si="130">Q117+Z117</f>
        <v>17</v>
      </c>
      <c r="AJ117" s="64">
        <f t="shared" ref="AJ117" si="131">R117+AA117</f>
        <v>17</v>
      </c>
      <c r="AK117" s="64">
        <f t="shared" ref="AK117" si="132">S117+AB117</f>
        <v>16</v>
      </c>
      <c r="AL117" s="64">
        <f t="shared" ref="AL117" si="133">T117+AC117</f>
        <v>9</v>
      </c>
      <c r="AM117" s="64">
        <f t="shared" ref="AM117" si="134">U117+AD117</f>
        <v>20</v>
      </c>
      <c r="AN117" s="64">
        <f t="shared" ref="AN117" si="135">V117+AE117</f>
        <v>12</v>
      </c>
      <c r="AO117" s="64">
        <f t="shared" ref="AO117" si="136">W117+AF117</f>
        <v>22</v>
      </c>
    </row>
    <row r="118" spans="1:41" x14ac:dyDescent="0.3"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</row>
    <row r="119" spans="1:41" x14ac:dyDescent="0.3">
      <c r="A119" s="1" t="s">
        <v>72</v>
      </c>
      <c r="B119" s="1" t="s">
        <v>185</v>
      </c>
      <c r="E119" s="1" t="s">
        <v>52</v>
      </c>
      <c r="F119" s="1" t="s">
        <v>38</v>
      </c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</row>
    <row r="120" spans="1:41" x14ac:dyDescent="0.3">
      <c r="A120">
        <v>1</v>
      </c>
      <c r="B120" s="63" t="s">
        <v>144</v>
      </c>
      <c r="C120" t="str">
        <f ca="1">IFERROR(INDEX(OFFSET(Declarations!$A$23:$I$23,(LEN(B120)-1)*21,0),1,VLOOKUP(LEFT(B120,1),Declarations!$A$8:$C$15,3,FALSE)),"")</f>
        <v>Freddie Truman-Williams</v>
      </c>
      <c r="D120" t="str">
        <f>IFERROR(VLOOKUP(LEFT(B120,1),Declarations!$A$8:$C$15,2,FALSE),"")</f>
        <v>Herts</v>
      </c>
      <c r="E120" s="68">
        <v>3.2447916666666667E-3</v>
      </c>
      <c r="F120" s="63">
        <v>16</v>
      </c>
      <c r="P120" s="64">
        <f>IF($D120=P$2,$F120,0)</f>
        <v>0</v>
      </c>
      <c r="Q120" s="64">
        <f t="shared" ref="Q120:W135" si="137">IF($D120=Q$2,$F120,0)</f>
        <v>0</v>
      </c>
      <c r="R120" s="64">
        <f t="shared" si="137"/>
        <v>16</v>
      </c>
      <c r="S120" s="64">
        <f t="shared" si="137"/>
        <v>0</v>
      </c>
      <c r="T120" s="64">
        <f t="shared" si="137"/>
        <v>0</v>
      </c>
      <c r="U120" s="64">
        <f t="shared" si="137"/>
        <v>0</v>
      </c>
      <c r="V120" s="64">
        <f t="shared" si="137"/>
        <v>0</v>
      </c>
      <c r="W120" s="64">
        <f t="shared" si="137"/>
        <v>0</v>
      </c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</row>
    <row r="121" spans="1:41" x14ac:dyDescent="0.3">
      <c r="A121">
        <v>2</v>
      </c>
      <c r="B121" s="63" t="s">
        <v>44</v>
      </c>
      <c r="C121" t="str">
        <f ca="1">IFERROR(INDEX(OFFSET(Declarations!$A$23:$I$23,(LEN(B121)-1)*21,0),1,VLOOKUP(LEFT(B121,1),Declarations!$A$8:$C$15,3,FALSE)),"")</f>
        <v>Jude Thorne</v>
      </c>
      <c r="D121" t="str">
        <f>IFERROR(VLOOKUP(LEFT(B121,1),Declarations!$A$8:$C$15,2,FALSE),"")</f>
        <v>Essex</v>
      </c>
      <c r="E121" s="68">
        <v>3.276851851851852E-3</v>
      </c>
      <c r="F121" s="63">
        <v>15</v>
      </c>
      <c r="P121" s="64">
        <f>IF($D121=P$2,$F121,0)</f>
        <v>15</v>
      </c>
      <c r="Q121" s="64">
        <f t="shared" si="137"/>
        <v>0</v>
      </c>
      <c r="R121" s="64">
        <f t="shared" si="137"/>
        <v>0</v>
      </c>
      <c r="S121" s="64">
        <f t="shared" si="137"/>
        <v>0</v>
      </c>
      <c r="T121" s="64">
        <f t="shared" si="137"/>
        <v>0</v>
      </c>
      <c r="U121" s="64">
        <f t="shared" si="137"/>
        <v>0</v>
      </c>
      <c r="V121" s="64">
        <f t="shared" si="137"/>
        <v>0</v>
      </c>
      <c r="W121" s="64">
        <f t="shared" si="137"/>
        <v>0</v>
      </c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</row>
    <row r="122" spans="1:41" x14ac:dyDescent="0.3">
      <c r="A122">
        <v>3</v>
      </c>
      <c r="B122" s="63" t="s">
        <v>17</v>
      </c>
      <c r="C122" t="str">
        <f ca="1">IFERROR(INDEX(OFFSET(Declarations!$A$23:$I$23,(LEN(B122)-1)*21,0),1,VLOOKUP(LEFT(B122,1),Declarations!$A$8:$C$15,3,FALSE)),"")</f>
        <v>Lewis Courtnage</v>
      </c>
      <c r="D122" t="str">
        <f>IFERROR(VLOOKUP(LEFT(B122,1),Declarations!$A$8:$C$15,2,FALSE),"")</f>
        <v>Sussex</v>
      </c>
      <c r="E122" s="68">
        <v>3.3032407407407407E-3</v>
      </c>
      <c r="F122" s="63">
        <v>14</v>
      </c>
      <c r="P122" s="64">
        <f t="shared" ref="P122:P135" si="138">IF($D122=P$2,$F122,0)</f>
        <v>0</v>
      </c>
      <c r="Q122" s="64">
        <f t="shared" si="137"/>
        <v>0</v>
      </c>
      <c r="R122" s="64">
        <f t="shared" si="137"/>
        <v>0</v>
      </c>
      <c r="S122" s="64">
        <f t="shared" si="137"/>
        <v>0</v>
      </c>
      <c r="T122" s="64">
        <f t="shared" si="137"/>
        <v>0</v>
      </c>
      <c r="U122" s="64">
        <f t="shared" si="137"/>
        <v>0</v>
      </c>
      <c r="V122" s="64">
        <f t="shared" si="137"/>
        <v>0</v>
      </c>
      <c r="W122" s="64">
        <f t="shared" si="137"/>
        <v>14</v>
      </c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</row>
    <row r="123" spans="1:41" x14ac:dyDescent="0.3">
      <c r="A123">
        <v>4</v>
      </c>
      <c r="B123" s="63" t="s">
        <v>13</v>
      </c>
      <c r="C123" t="str">
        <f ca="1">IFERROR(INDEX(OFFSET(Declarations!$A$23:$I$23,(LEN(B123)-1)*21,0),1,VLOOKUP(LEFT(B123,1),Declarations!$A$8:$C$15,3,FALSE)),"")</f>
        <v>Jonny Brook</v>
      </c>
      <c r="D123" t="str">
        <f>IFERROR(VLOOKUP(LEFT(B123,1),Declarations!$A$8:$C$15,2,FALSE),"")</f>
        <v>Middlesex</v>
      </c>
      <c r="E123" s="68">
        <v>3.3222222222222225E-3</v>
      </c>
      <c r="F123" s="63">
        <v>13</v>
      </c>
      <c r="P123" s="64">
        <f t="shared" si="138"/>
        <v>0</v>
      </c>
      <c r="Q123" s="64">
        <f t="shared" si="137"/>
        <v>0</v>
      </c>
      <c r="R123" s="64">
        <f t="shared" si="137"/>
        <v>0</v>
      </c>
      <c r="S123" s="64">
        <f t="shared" si="137"/>
        <v>0</v>
      </c>
      <c r="T123" s="64">
        <f t="shared" si="137"/>
        <v>13</v>
      </c>
      <c r="U123" s="64">
        <f t="shared" si="137"/>
        <v>0</v>
      </c>
      <c r="V123" s="64">
        <f t="shared" si="137"/>
        <v>0</v>
      </c>
      <c r="W123" s="64">
        <f t="shared" si="137"/>
        <v>0</v>
      </c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</row>
    <row r="124" spans="1:41" x14ac:dyDescent="0.3">
      <c r="A124">
        <v>5</v>
      </c>
      <c r="B124" s="63" t="s">
        <v>15</v>
      </c>
      <c r="C124" t="str">
        <f ca="1">IFERROR(INDEX(OFFSET(Declarations!$A$23:$I$23,(LEN(B124)-1)*21,0),1,VLOOKUP(LEFT(B124,1),Declarations!$A$8:$C$15,3,FALSE)),"")</f>
        <v>Jack Gemmel</v>
      </c>
      <c r="D124" t="str">
        <f>IFERROR(VLOOKUP(LEFT(B124,1),Declarations!$A$8:$C$15,2,FALSE),"")</f>
        <v>Surrey</v>
      </c>
      <c r="E124" s="68">
        <v>3.3565972222222222E-3</v>
      </c>
      <c r="F124" s="63">
        <v>12</v>
      </c>
      <c r="P124" s="64">
        <f t="shared" si="138"/>
        <v>0</v>
      </c>
      <c r="Q124" s="64">
        <f t="shared" si="137"/>
        <v>0</v>
      </c>
      <c r="R124" s="64">
        <f t="shared" si="137"/>
        <v>0</v>
      </c>
      <c r="S124" s="64">
        <f t="shared" si="137"/>
        <v>0</v>
      </c>
      <c r="T124" s="64">
        <f t="shared" si="137"/>
        <v>0</v>
      </c>
      <c r="U124" s="64">
        <f t="shared" si="137"/>
        <v>0</v>
      </c>
      <c r="V124" s="64">
        <f t="shared" si="137"/>
        <v>12</v>
      </c>
      <c r="W124" s="64">
        <f t="shared" si="137"/>
        <v>0</v>
      </c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</row>
    <row r="125" spans="1:41" x14ac:dyDescent="0.3">
      <c r="A125">
        <v>6</v>
      </c>
      <c r="B125" s="63" t="s">
        <v>11</v>
      </c>
      <c r="C125" t="str">
        <f ca="1">IFERROR(INDEX(OFFSET(Declarations!$A$23:$I$23,(LEN(B125)-1)*21,0),1,VLOOKUP(LEFT(B125,1),Declarations!$A$8:$C$15,3,FALSE)),"")</f>
        <v>Pablo Seema-Roca</v>
      </c>
      <c r="D125" t="str">
        <f>IFERROR(VLOOKUP(LEFT(B125,1),Declarations!$A$8:$C$15,2,FALSE),"")</f>
        <v>Kent</v>
      </c>
      <c r="E125" s="68">
        <v>3.3818287037037033E-3</v>
      </c>
      <c r="F125" s="63">
        <v>11</v>
      </c>
      <c r="P125" s="64">
        <f t="shared" si="138"/>
        <v>0</v>
      </c>
      <c r="Q125" s="64">
        <f t="shared" si="137"/>
        <v>0</v>
      </c>
      <c r="R125" s="64">
        <f t="shared" si="137"/>
        <v>0</v>
      </c>
      <c r="S125" s="64">
        <f t="shared" si="137"/>
        <v>11</v>
      </c>
      <c r="T125" s="64">
        <f t="shared" si="137"/>
        <v>0</v>
      </c>
      <c r="U125" s="64">
        <f t="shared" si="137"/>
        <v>0</v>
      </c>
      <c r="V125" s="64">
        <f t="shared" si="137"/>
        <v>0</v>
      </c>
      <c r="W125" s="64">
        <f t="shared" si="137"/>
        <v>0</v>
      </c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</row>
    <row r="126" spans="1:41" x14ac:dyDescent="0.3">
      <c r="A126">
        <v>7</v>
      </c>
      <c r="B126" s="63" t="s">
        <v>6</v>
      </c>
      <c r="C126" t="str">
        <f ca="1">IFERROR(INDEX(OFFSET(Declarations!$A$23:$I$23,(LEN(B126)-1)*21,0),1,VLOOKUP(LEFT(B126,1),Declarations!$A$8:$C$15,3,FALSE)),"")</f>
        <v>Rhys Edwards</v>
      </c>
      <c r="D126" t="str">
        <f>IFERROR(VLOOKUP(LEFT(B126,1),Declarations!$A$8:$C$15,2,FALSE),"")</f>
        <v>Essex</v>
      </c>
      <c r="E126" s="68">
        <v>3.3896990740740745E-3</v>
      </c>
      <c r="F126" s="63">
        <v>8</v>
      </c>
      <c r="P126" s="64">
        <f t="shared" si="138"/>
        <v>8</v>
      </c>
      <c r="Q126" s="64">
        <f t="shared" si="137"/>
        <v>0</v>
      </c>
      <c r="R126" s="64">
        <f t="shared" si="137"/>
        <v>0</v>
      </c>
      <c r="S126" s="64">
        <f t="shared" si="137"/>
        <v>0</v>
      </c>
      <c r="T126" s="64">
        <f t="shared" si="137"/>
        <v>0</v>
      </c>
      <c r="U126" s="64">
        <f t="shared" si="137"/>
        <v>0</v>
      </c>
      <c r="V126" s="64">
        <f t="shared" si="137"/>
        <v>0</v>
      </c>
      <c r="W126" s="64">
        <f t="shared" si="137"/>
        <v>0</v>
      </c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</row>
    <row r="127" spans="1:41" x14ac:dyDescent="0.3">
      <c r="A127">
        <v>8</v>
      </c>
      <c r="B127" s="63" t="s">
        <v>46</v>
      </c>
      <c r="C127" t="str">
        <f ca="1">IFERROR(INDEX(OFFSET(Declarations!$A$23:$I$23,(LEN(B127)-1)*21,0),1,VLOOKUP(LEFT(B127,1),Declarations!$A$8:$C$15,3,FALSE)),"")</f>
        <v>Liam Stone</v>
      </c>
      <c r="D127" t="str">
        <f>IFERROR(VLOOKUP(LEFT(B127,1),Declarations!$A$8:$C$15,2,FALSE),"")</f>
        <v>Surrey</v>
      </c>
      <c r="E127" s="68">
        <v>3.5140046296296295E-3</v>
      </c>
      <c r="F127" s="63">
        <v>7</v>
      </c>
      <c r="P127" s="64">
        <f t="shared" si="138"/>
        <v>0</v>
      </c>
      <c r="Q127" s="64">
        <f t="shared" si="137"/>
        <v>0</v>
      </c>
      <c r="R127" s="64">
        <f t="shared" si="137"/>
        <v>0</v>
      </c>
      <c r="S127" s="64">
        <f t="shared" si="137"/>
        <v>0</v>
      </c>
      <c r="T127" s="64">
        <f t="shared" si="137"/>
        <v>0</v>
      </c>
      <c r="U127" s="64">
        <f t="shared" si="137"/>
        <v>0</v>
      </c>
      <c r="V127" s="64">
        <f t="shared" si="137"/>
        <v>7</v>
      </c>
      <c r="W127" s="64">
        <f t="shared" si="137"/>
        <v>0</v>
      </c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</row>
    <row r="128" spans="1:41" x14ac:dyDescent="0.3">
      <c r="A128">
        <v>9</v>
      </c>
      <c r="B128" s="63" t="s">
        <v>45</v>
      </c>
      <c r="C128" t="str">
        <f ca="1">IFERROR(INDEX(OFFSET(Declarations!$A$23:$I$23,(LEN(B128)-1)*21,0),1,VLOOKUP(LEFT(B128,1),Declarations!$A$8:$C$15,3,FALSE)),"")</f>
        <v>Harvey Grant</v>
      </c>
      <c r="D128" t="str">
        <f>IFERROR(VLOOKUP(LEFT(B128,1),Declarations!$A$8:$C$15,2,FALSE),"")</f>
        <v>Sussex</v>
      </c>
      <c r="E128" s="68">
        <v>3.536689814814815E-3</v>
      </c>
      <c r="F128" s="63">
        <v>6</v>
      </c>
      <c r="P128" s="64">
        <f t="shared" si="138"/>
        <v>0</v>
      </c>
      <c r="Q128" s="64">
        <f t="shared" si="137"/>
        <v>0</v>
      </c>
      <c r="R128" s="64">
        <f t="shared" si="137"/>
        <v>0</v>
      </c>
      <c r="S128" s="64">
        <f t="shared" si="137"/>
        <v>0</v>
      </c>
      <c r="T128" s="64">
        <f t="shared" si="137"/>
        <v>0</v>
      </c>
      <c r="U128" s="64">
        <f t="shared" si="137"/>
        <v>0</v>
      </c>
      <c r="V128" s="64">
        <f t="shared" si="137"/>
        <v>0</v>
      </c>
      <c r="W128" s="64">
        <f t="shared" si="137"/>
        <v>6</v>
      </c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</row>
    <row r="129" spans="1:41" x14ac:dyDescent="0.3">
      <c r="A129">
        <v>10</v>
      </c>
      <c r="B129" s="63" t="s">
        <v>48</v>
      </c>
      <c r="C129" t="str">
        <f ca="1">IFERROR(INDEX(OFFSET(Declarations!$A$23:$I$23,(LEN(B129)-1)*21,0),1,VLOOKUP(LEFT(B129,1),Declarations!$A$8:$C$15,3,FALSE)),"")</f>
        <v>Sam Ingram</v>
      </c>
      <c r="D129" t="str">
        <f>IFERROR(VLOOKUP(LEFT(B129,1),Declarations!$A$8:$C$15,2,FALSE),"")</f>
        <v>Middlesex</v>
      </c>
      <c r="E129" s="68">
        <v>3.6517361111111108E-3</v>
      </c>
      <c r="F129" s="63">
        <v>5</v>
      </c>
      <c r="P129" s="64">
        <f t="shared" si="138"/>
        <v>0</v>
      </c>
      <c r="Q129" s="64">
        <f t="shared" si="137"/>
        <v>0</v>
      </c>
      <c r="R129" s="64">
        <f t="shared" si="137"/>
        <v>0</v>
      </c>
      <c r="S129" s="64">
        <f t="shared" si="137"/>
        <v>0</v>
      </c>
      <c r="T129" s="64">
        <f t="shared" si="137"/>
        <v>5</v>
      </c>
      <c r="U129" s="64">
        <f t="shared" si="137"/>
        <v>0</v>
      </c>
      <c r="V129" s="64">
        <f t="shared" si="137"/>
        <v>0</v>
      </c>
      <c r="W129" s="64">
        <f t="shared" si="137"/>
        <v>0</v>
      </c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</row>
    <row r="130" spans="1:41" x14ac:dyDescent="0.3">
      <c r="A130">
        <v>11</v>
      </c>
      <c r="B130" s="63"/>
      <c r="C130" t="str">
        <f ca="1">IFERROR(INDEX(OFFSET(Declarations!$A$23:$I$23,(LEN(B130)-1)*21,0),1,VLOOKUP(LEFT(B130,1),Declarations!$A$8:$C$15,3,FALSE)),"")</f>
        <v/>
      </c>
      <c r="D130" t="str">
        <f>IFERROR(VLOOKUP(LEFT(B130,1),Declarations!$A$8:$C$15,2,FALSE),"")</f>
        <v/>
      </c>
      <c r="E130" s="68"/>
      <c r="F130" s="63"/>
      <c r="P130" s="64">
        <f t="shared" si="138"/>
        <v>0</v>
      </c>
      <c r="Q130" s="64">
        <f t="shared" si="137"/>
        <v>0</v>
      </c>
      <c r="R130" s="64">
        <f t="shared" si="137"/>
        <v>0</v>
      </c>
      <c r="S130" s="64">
        <f t="shared" si="137"/>
        <v>0</v>
      </c>
      <c r="T130" s="64">
        <f t="shared" si="137"/>
        <v>0</v>
      </c>
      <c r="U130" s="64">
        <f t="shared" si="137"/>
        <v>0</v>
      </c>
      <c r="V130" s="64">
        <f t="shared" si="137"/>
        <v>0</v>
      </c>
      <c r="W130" s="64">
        <f t="shared" si="137"/>
        <v>0</v>
      </c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</row>
    <row r="131" spans="1:41" x14ac:dyDescent="0.3">
      <c r="A131">
        <v>12</v>
      </c>
      <c r="B131" s="63"/>
      <c r="C131" t="str">
        <f ca="1">IFERROR(INDEX(OFFSET(Declarations!$A$23:$I$23,(LEN(B131)-1)*21,0),1,VLOOKUP(LEFT(B131,1),Declarations!$A$8:$C$15,3,FALSE)),"")</f>
        <v/>
      </c>
      <c r="D131" t="str">
        <f>IFERROR(VLOOKUP(LEFT(B131,1),Declarations!$A$8:$C$15,2,FALSE),"")</f>
        <v/>
      </c>
      <c r="E131" s="68"/>
      <c r="F131" s="63"/>
      <c r="P131" s="64">
        <f t="shared" si="138"/>
        <v>0</v>
      </c>
      <c r="Q131" s="64">
        <f t="shared" si="137"/>
        <v>0</v>
      </c>
      <c r="R131" s="64">
        <f t="shared" si="137"/>
        <v>0</v>
      </c>
      <c r="S131" s="64">
        <f t="shared" si="137"/>
        <v>0</v>
      </c>
      <c r="T131" s="64">
        <f t="shared" si="137"/>
        <v>0</v>
      </c>
      <c r="U131" s="64">
        <f t="shared" si="137"/>
        <v>0</v>
      </c>
      <c r="V131" s="64">
        <f t="shared" si="137"/>
        <v>0</v>
      </c>
      <c r="W131" s="64">
        <f t="shared" si="137"/>
        <v>0</v>
      </c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</row>
    <row r="132" spans="1:41" x14ac:dyDescent="0.3">
      <c r="A132">
        <v>13</v>
      </c>
      <c r="B132" s="63"/>
      <c r="C132" t="str">
        <f ca="1">IFERROR(INDEX(OFFSET(Declarations!$A$23:$I$23,(LEN(B132)-1)*21,0),1,VLOOKUP(LEFT(B132,1),Declarations!$A$8:$C$15,3,FALSE)),"")</f>
        <v/>
      </c>
      <c r="D132" t="str">
        <f>IFERROR(VLOOKUP(LEFT(B132,1),Declarations!$A$8:$C$15,2,FALSE),"")</f>
        <v/>
      </c>
      <c r="E132" s="68"/>
      <c r="F132" s="63"/>
      <c r="P132" s="64">
        <f t="shared" si="138"/>
        <v>0</v>
      </c>
      <c r="Q132" s="64">
        <f t="shared" si="137"/>
        <v>0</v>
      </c>
      <c r="R132" s="64">
        <f t="shared" si="137"/>
        <v>0</v>
      </c>
      <c r="S132" s="64">
        <f t="shared" si="137"/>
        <v>0</v>
      </c>
      <c r="T132" s="64">
        <f t="shared" si="137"/>
        <v>0</v>
      </c>
      <c r="U132" s="64">
        <f t="shared" si="137"/>
        <v>0</v>
      </c>
      <c r="V132" s="64">
        <f t="shared" si="137"/>
        <v>0</v>
      </c>
      <c r="W132" s="64">
        <f t="shared" si="137"/>
        <v>0</v>
      </c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</row>
    <row r="133" spans="1:41" x14ac:dyDescent="0.3">
      <c r="A133">
        <v>14</v>
      </c>
      <c r="B133" s="63"/>
      <c r="C133" t="str">
        <f ca="1">IFERROR(INDEX(OFFSET(Declarations!$A$23:$I$23,(LEN(B133)-1)*21,0),1,VLOOKUP(LEFT(B133,1),Declarations!$A$8:$C$15,3,FALSE)),"")</f>
        <v/>
      </c>
      <c r="D133" t="str">
        <f>IFERROR(VLOOKUP(LEFT(B133,1),Declarations!$A$8:$C$15,2,FALSE),"")</f>
        <v/>
      </c>
      <c r="E133" s="68"/>
      <c r="F133" s="63"/>
      <c r="P133" s="64">
        <f t="shared" si="138"/>
        <v>0</v>
      </c>
      <c r="Q133" s="64">
        <f t="shared" si="137"/>
        <v>0</v>
      </c>
      <c r="R133" s="64">
        <f t="shared" si="137"/>
        <v>0</v>
      </c>
      <c r="S133" s="64">
        <f t="shared" si="137"/>
        <v>0</v>
      </c>
      <c r="T133" s="64">
        <f t="shared" si="137"/>
        <v>0</v>
      </c>
      <c r="U133" s="64">
        <f t="shared" si="137"/>
        <v>0</v>
      </c>
      <c r="V133" s="64">
        <f t="shared" si="137"/>
        <v>0</v>
      </c>
      <c r="W133" s="64">
        <f t="shared" si="137"/>
        <v>0</v>
      </c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</row>
    <row r="134" spans="1:41" x14ac:dyDescent="0.3">
      <c r="A134">
        <v>15</v>
      </c>
      <c r="B134" s="63"/>
      <c r="C134" t="str">
        <f ca="1">IFERROR(INDEX(OFFSET(Declarations!$A$23:$I$23,(LEN(B134)-1)*21,0),1,VLOOKUP(LEFT(B134,1),Declarations!$A$8:$C$15,3,FALSE)),"")</f>
        <v/>
      </c>
      <c r="D134" t="str">
        <f>IFERROR(VLOOKUP(LEFT(B134,1),Declarations!$A$8:$C$15,2,FALSE),"")</f>
        <v/>
      </c>
      <c r="E134" s="68"/>
      <c r="F134" s="63"/>
      <c r="P134" s="64">
        <f t="shared" si="138"/>
        <v>0</v>
      </c>
      <c r="Q134" s="64">
        <f t="shared" si="137"/>
        <v>0</v>
      </c>
      <c r="R134" s="64">
        <f t="shared" si="137"/>
        <v>0</v>
      </c>
      <c r="S134" s="64">
        <f t="shared" si="137"/>
        <v>0</v>
      </c>
      <c r="T134" s="64">
        <f t="shared" si="137"/>
        <v>0</v>
      </c>
      <c r="U134" s="64">
        <f t="shared" si="137"/>
        <v>0</v>
      </c>
      <c r="V134" s="64">
        <f t="shared" si="137"/>
        <v>0</v>
      </c>
      <c r="W134" s="64">
        <f t="shared" si="137"/>
        <v>0</v>
      </c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</row>
    <row r="135" spans="1:41" x14ac:dyDescent="0.3">
      <c r="A135">
        <v>16</v>
      </c>
      <c r="B135" s="63"/>
      <c r="C135" t="str">
        <f ca="1">IFERROR(INDEX(OFFSET(Declarations!$A$23:$I$23,(LEN(B135)-1)*21,0),1,VLOOKUP(LEFT(B135,1),Declarations!$A$8:$C$15,3,FALSE)),"")</f>
        <v/>
      </c>
      <c r="D135" t="str">
        <f>IFERROR(VLOOKUP(LEFT(B135,1),Declarations!$A$8:$C$15,2,FALSE),"")</f>
        <v/>
      </c>
      <c r="E135" s="68"/>
      <c r="F135" s="63"/>
      <c r="P135" s="64">
        <f t="shared" si="138"/>
        <v>0</v>
      </c>
      <c r="Q135" s="64">
        <f t="shared" si="137"/>
        <v>0</v>
      </c>
      <c r="R135" s="64">
        <f t="shared" si="137"/>
        <v>0</v>
      </c>
      <c r="S135" s="64">
        <f t="shared" si="137"/>
        <v>0</v>
      </c>
      <c r="T135" s="64">
        <f t="shared" si="137"/>
        <v>0</v>
      </c>
      <c r="U135" s="64">
        <f t="shared" si="137"/>
        <v>0</v>
      </c>
      <c r="V135" s="64">
        <f t="shared" si="137"/>
        <v>0</v>
      </c>
      <c r="W135" s="64">
        <f t="shared" si="137"/>
        <v>0</v>
      </c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</row>
    <row r="136" spans="1:41" x14ac:dyDescent="0.3">
      <c r="P136" s="64">
        <f>SUM(P120:P135)</f>
        <v>23</v>
      </c>
      <c r="Q136" s="64">
        <f t="shared" ref="Q136:W136" si="139">SUM(Q120:Q135)</f>
        <v>0</v>
      </c>
      <c r="R136" s="64">
        <f t="shared" si="139"/>
        <v>16</v>
      </c>
      <c r="S136" s="64">
        <f t="shared" si="139"/>
        <v>11</v>
      </c>
      <c r="T136" s="64">
        <f t="shared" si="139"/>
        <v>18</v>
      </c>
      <c r="U136" s="64">
        <f t="shared" si="139"/>
        <v>0</v>
      </c>
      <c r="V136" s="64">
        <f t="shared" si="139"/>
        <v>19</v>
      </c>
      <c r="W136" s="64">
        <f t="shared" si="139"/>
        <v>20</v>
      </c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>
        <f>P136+Y136</f>
        <v>23</v>
      </c>
      <c r="AI136" s="64">
        <f t="shared" ref="AI136" si="140">Q136+Z136</f>
        <v>0</v>
      </c>
      <c r="AJ136" s="64">
        <f t="shared" ref="AJ136" si="141">R136+AA136</f>
        <v>16</v>
      </c>
      <c r="AK136" s="64">
        <f t="shared" ref="AK136" si="142">S136+AB136</f>
        <v>11</v>
      </c>
      <c r="AL136" s="64">
        <f t="shared" ref="AL136" si="143">T136+AC136</f>
        <v>18</v>
      </c>
      <c r="AM136" s="64">
        <f t="shared" ref="AM136" si="144">U136+AD136</f>
        <v>0</v>
      </c>
      <c r="AN136" s="64">
        <f t="shared" ref="AN136" si="145">V136+AE136</f>
        <v>19</v>
      </c>
      <c r="AO136" s="64">
        <f t="shared" ref="AO136" si="146">W136+AF136</f>
        <v>20</v>
      </c>
    </row>
    <row r="137" spans="1:41" x14ac:dyDescent="0.3"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</row>
    <row r="138" spans="1:41" x14ac:dyDescent="0.3">
      <c r="A138" s="1" t="s">
        <v>78</v>
      </c>
      <c r="B138" s="1" t="s">
        <v>79</v>
      </c>
      <c r="E138" s="1" t="s">
        <v>52</v>
      </c>
      <c r="F138" s="1" t="s">
        <v>38</v>
      </c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</row>
    <row r="139" spans="1:41" x14ac:dyDescent="0.3">
      <c r="A139">
        <v>1</v>
      </c>
      <c r="B139" s="63" t="s">
        <v>6</v>
      </c>
      <c r="D139" t="str">
        <f>IFERROR(VLOOKUP(LEFT(B139,1),Declarations!$A$8:$C$15,2,FALSE),"")</f>
        <v>Essex</v>
      </c>
      <c r="E139" s="63">
        <v>43.75</v>
      </c>
      <c r="F139">
        <v>16</v>
      </c>
      <c r="P139" s="64">
        <f>IF($D139=P$2,$F139,0)</f>
        <v>16</v>
      </c>
      <c r="Q139" s="64">
        <f t="shared" ref="Q139:W146" si="147">IF($D139=Q$2,$F139,0)</f>
        <v>0</v>
      </c>
      <c r="R139" s="64">
        <f t="shared" si="147"/>
        <v>0</v>
      </c>
      <c r="S139" s="64">
        <f t="shared" si="147"/>
        <v>0</v>
      </c>
      <c r="T139" s="64">
        <f t="shared" si="147"/>
        <v>0</v>
      </c>
      <c r="U139" s="64">
        <f t="shared" si="147"/>
        <v>0</v>
      </c>
      <c r="V139" s="64">
        <f t="shared" si="147"/>
        <v>0</v>
      </c>
      <c r="W139" s="64">
        <f t="shared" si="147"/>
        <v>0</v>
      </c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</row>
    <row r="140" spans="1:41" x14ac:dyDescent="0.3">
      <c r="A140">
        <v>2</v>
      </c>
      <c r="B140" s="63" t="s">
        <v>11</v>
      </c>
      <c r="D140" t="str">
        <f>IFERROR(VLOOKUP(LEFT(B140,1),Declarations!$A$8:$C$15,2,FALSE),"")</f>
        <v>Kent</v>
      </c>
      <c r="E140" s="63">
        <v>44.41</v>
      </c>
      <c r="F140">
        <v>15</v>
      </c>
      <c r="P140" s="64">
        <f>IF($D140=P$2,$F140,0)</f>
        <v>0</v>
      </c>
      <c r="Q140" s="64">
        <f t="shared" si="147"/>
        <v>0</v>
      </c>
      <c r="R140" s="64">
        <f t="shared" si="147"/>
        <v>0</v>
      </c>
      <c r="S140" s="64">
        <f t="shared" si="147"/>
        <v>15</v>
      </c>
      <c r="T140" s="64">
        <f t="shared" si="147"/>
        <v>0</v>
      </c>
      <c r="U140" s="64">
        <f t="shared" si="147"/>
        <v>0</v>
      </c>
      <c r="V140" s="64">
        <f t="shared" si="147"/>
        <v>0</v>
      </c>
      <c r="W140" s="64">
        <f t="shared" si="147"/>
        <v>0</v>
      </c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</row>
    <row r="141" spans="1:41" x14ac:dyDescent="0.3">
      <c r="A141">
        <v>3</v>
      </c>
      <c r="B141" s="63" t="s">
        <v>17</v>
      </c>
      <c r="D141" t="str">
        <f>IFERROR(VLOOKUP(LEFT(B141,1),Declarations!$A$8:$C$15,2,FALSE),"")</f>
        <v>Sussex</v>
      </c>
      <c r="E141" s="63">
        <v>44.73</v>
      </c>
      <c r="F141">
        <v>14</v>
      </c>
      <c r="P141" s="64">
        <f t="shared" ref="P141:P146" si="148">IF($D141=P$2,$F141,0)</f>
        <v>0</v>
      </c>
      <c r="Q141" s="64">
        <f t="shared" si="147"/>
        <v>0</v>
      </c>
      <c r="R141" s="64">
        <f t="shared" si="147"/>
        <v>0</v>
      </c>
      <c r="S141" s="64">
        <f t="shared" si="147"/>
        <v>0</v>
      </c>
      <c r="T141" s="64">
        <f t="shared" si="147"/>
        <v>0</v>
      </c>
      <c r="U141" s="64">
        <f t="shared" si="147"/>
        <v>0</v>
      </c>
      <c r="V141" s="64">
        <f t="shared" si="147"/>
        <v>0</v>
      </c>
      <c r="W141" s="64">
        <f t="shared" si="147"/>
        <v>14</v>
      </c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</row>
    <row r="142" spans="1:41" x14ac:dyDescent="0.3">
      <c r="A142">
        <v>4</v>
      </c>
      <c r="B142" s="63" t="s">
        <v>13</v>
      </c>
      <c r="D142" t="str">
        <f>IFERROR(VLOOKUP(LEFT(B142,1),Declarations!$A$8:$C$15,2,FALSE),"")</f>
        <v>Middlesex</v>
      </c>
      <c r="E142" s="63">
        <v>45.14</v>
      </c>
      <c r="F142">
        <v>13</v>
      </c>
      <c r="P142" s="64">
        <f t="shared" si="148"/>
        <v>0</v>
      </c>
      <c r="Q142" s="64">
        <f t="shared" si="147"/>
        <v>0</v>
      </c>
      <c r="R142" s="64">
        <f t="shared" si="147"/>
        <v>0</v>
      </c>
      <c r="S142" s="64">
        <f t="shared" si="147"/>
        <v>0</v>
      </c>
      <c r="T142" s="64">
        <f t="shared" si="147"/>
        <v>13</v>
      </c>
      <c r="U142" s="64">
        <f t="shared" si="147"/>
        <v>0</v>
      </c>
      <c r="V142" s="64">
        <f t="shared" si="147"/>
        <v>0</v>
      </c>
      <c r="W142" s="64">
        <f t="shared" si="147"/>
        <v>0</v>
      </c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</row>
    <row r="143" spans="1:41" x14ac:dyDescent="0.3">
      <c r="A143">
        <v>5</v>
      </c>
      <c r="B143" s="63" t="s">
        <v>8</v>
      </c>
      <c r="D143" t="str">
        <f>IFERROR(VLOOKUP(LEFT(B143,1),Declarations!$A$8:$C$15,2,FALSE),"")</f>
        <v>Hants</v>
      </c>
      <c r="E143" s="63">
        <v>45.18</v>
      </c>
      <c r="F143">
        <v>12</v>
      </c>
      <c r="P143" s="64">
        <f t="shared" si="148"/>
        <v>0</v>
      </c>
      <c r="Q143" s="64">
        <f t="shared" si="147"/>
        <v>12</v>
      </c>
      <c r="R143" s="64">
        <f t="shared" si="147"/>
        <v>0</v>
      </c>
      <c r="S143" s="64">
        <f t="shared" si="147"/>
        <v>0</v>
      </c>
      <c r="T143" s="64">
        <f t="shared" si="147"/>
        <v>0</v>
      </c>
      <c r="U143" s="64">
        <f t="shared" si="147"/>
        <v>0</v>
      </c>
      <c r="V143" s="64">
        <f t="shared" si="147"/>
        <v>0</v>
      </c>
      <c r="W143" s="64">
        <f t="shared" si="147"/>
        <v>0</v>
      </c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</row>
    <row r="144" spans="1:41" x14ac:dyDescent="0.3">
      <c r="A144">
        <v>6</v>
      </c>
      <c r="B144" s="63" t="s">
        <v>144</v>
      </c>
      <c r="D144" t="str">
        <f>IFERROR(VLOOKUP(LEFT(B144,1),Declarations!$A$8:$C$15,2,FALSE),"")</f>
        <v>Herts</v>
      </c>
      <c r="E144" s="63">
        <v>46.47</v>
      </c>
      <c r="F144">
        <v>11</v>
      </c>
      <c r="P144" s="64">
        <f t="shared" si="148"/>
        <v>0</v>
      </c>
      <c r="Q144" s="64">
        <f t="shared" si="147"/>
        <v>0</v>
      </c>
      <c r="R144" s="64">
        <f t="shared" si="147"/>
        <v>11</v>
      </c>
      <c r="S144" s="64">
        <f t="shared" si="147"/>
        <v>0</v>
      </c>
      <c r="T144" s="64">
        <f t="shared" si="147"/>
        <v>0</v>
      </c>
      <c r="U144" s="64">
        <f t="shared" si="147"/>
        <v>0</v>
      </c>
      <c r="V144" s="64">
        <f t="shared" si="147"/>
        <v>0</v>
      </c>
      <c r="W144" s="64">
        <f t="shared" si="147"/>
        <v>0</v>
      </c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</row>
    <row r="145" spans="1:41" x14ac:dyDescent="0.3">
      <c r="A145">
        <v>7</v>
      </c>
      <c r="B145" s="63" t="s">
        <v>15</v>
      </c>
      <c r="D145" t="str">
        <f>IFERROR(VLOOKUP(LEFT(B145,1),Declarations!$A$8:$C$15,2,FALSE),"")</f>
        <v>Surrey</v>
      </c>
      <c r="E145" s="63">
        <v>49.12</v>
      </c>
      <c r="F145">
        <v>10</v>
      </c>
      <c r="P145" s="64">
        <f t="shared" si="148"/>
        <v>0</v>
      </c>
      <c r="Q145" s="64">
        <f t="shared" si="147"/>
        <v>0</v>
      </c>
      <c r="R145" s="64">
        <f t="shared" si="147"/>
        <v>0</v>
      </c>
      <c r="S145" s="64">
        <f t="shared" si="147"/>
        <v>0</v>
      </c>
      <c r="T145" s="64">
        <f t="shared" si="147"/>
        <v>0</v>
      </c>
      <c r="U145" s="64">
        <f t="shared" si="147"/>
        <v>0</v>
      </c>
      <c r="V145" s="64">
        <f t="shared" si="147"/>
        <v>10</v>
      </c>
      <c r="W145" s="64">
        <f t="shared" si="147"/>
        <v>0</v>
      </c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</row>
    <row r="146" spans="1:41" x14ac:dyDescent="0.3">
      <c r="A146">
        <v>8</v>
      </c>
      <c r="B146" s="63"/>
      <c r="D146" t="str">
        <f>IFERROR(VLOOKUP(LEFT(B146,1),Declarations!$A$8:$C$15,2,FALSE),"")</f>
        <v/>
      </c>
      <c r="E146" s="63"/>
      <c r="P146" s="64">
        <f t="shared" si="148"/>
        <v>0</v>
      </c>
      <c r="Q146" s="64">
        <f t="shared" si="147"/>
        <v>0</v>
      </c>
      <c r="R146" s="64">
        <f t="shared" si="147"/>
        <v>0</v>
      </c>
      <c r="S146" s="64">
        <f t="shared" si="147"/>
        <v>0</v>
      </c>
      <c r="T146" s="64">
        <f t="shared" si="147"/>
        <v>0</v>
      </c>
      <c r="U146" s="64">
        <f t="shared" si="147"/>
        <v>0</v>
      </c>
      <c r="V146" s="64">
        <f t="shared" si="147"/>
        <v>0</v>
      </c>
      <c r="W146" s="64">
        <f t="shared" si="147"/>
        <v>0</v>
      </c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</row>
    <row r="147" spans="1:41" x14ac:dyDescent="0.3">
      <c r="P147" s="64">
        <f>SUM(P139:P146)</f>
        <v>16</v>
      </c>
      <c r="Q147" s="64">
        <f t="shared" ref="Q147:W147" si="149">SUM(Q139:Q146)</f>
        <v>12</v>
      </c>
      <c r="R147" s="64">
        <f t="shared" si="149"/>
        <v>11</v>
      </c>
      <c r="S147" s="64">
        <f t="shared" si="149"/>
        <v>15</v>
      </c>
      <c r="T147" s="64">
        <f t="shared" si="149"/>
        <v>13</v>
      </c>
      <c r="U147" s="64">
        <f t="shared" si="149"/>
        <v>0</v>
      </c>
      <c r="V147" s="64">
        <f t="shared" si="149"/>
        <v>10</v>
      </c>
      <c r="W147" s="64">
        <f t="shared" si="149"/>
        <v>14</v>
      </c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>
        <f>P147+Y147</f>
        <v>16</v>
      </c>
      <c r="AI147" s="64">
        <f t="shared" ref="AI147" si="150">Q147+Z147</f>
        <v>12</v>
      </c>
      <c r="AJ147" s="64">
        <f t="shared" ref="AJ147" si="151">R147+AA147</f>
        <v>11</v>
      </c>
      <c r="AK147" s="64">
        <f t="shared" ref="AK147" si="152">S147+AB147</f>
        <v>15</v>
      </c>
      <c r="AL147" s="64">
        <f t="shared" ref="AL147" si="153">T147+AC147</f>
        <v>13</v>
      </c>
      <c r="AM147" s="64">
        <f t="shared" ref="AM147" si="154">U147+AD147</f>
        <v>0</v>
      </c>
      <c r="AN147" s="64">
        <f t="shared" ref="AN147" si="155">V147+AE147</f>
        <v>10</v>
      </c>
      <c r="AO147" s="64">
        <f t="shared" ref="AO147" si="156">W147+AF147</f>
        <v>14</v>
      </c>
    </row>
    <row r="148" spans="1:41" x14ac:dyDescent="0.3">
      <c r="A148" s="1" t="s">
        <v>80</v>
      </c>
      <c r="B148" s="1" t="s">
        <v>81</v>
      </c>
      <c r="E148" s="1" t="s">
        <v>52</v>
      </c>
      <c r="F148" s="1" t="s">
        <v>38</v>
      </c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</row>
    <row r="149" spans="1:41" x14ac:dyDescent="0.3">
      <c r="A149">
        <v>1</v>
      </c>
      <c r="B149" s="63" t="s">
        <v>17</v>
      </c>
      <c r="D149" t="str">
        <f>IFERROR(VLOOKUP(LEFT(B149,1),Declarations!$A$8:$C$15,2,FALSE),"")</f>
        <v>Sussex</v>
      </c>
      <c r="E149" s="68">
        <v>2.3782407407407407E-3</v>
      </c>
      <c r="F149">
        <v>16</v>
      </c>
      <c r="P149" s="64">
        <f>IF($D149=P$2,$F149,0)</f>
        <v>0</v>
      </c>
      <c r="Q149" s="64">
        <f t="shared" ref="Q149:W156" si="157">IF($D149=Q$2,$F149,0)</f>
        <v>0</v>
      </c>
      <c r="R149" s="64">
        <f t="shared" si="157"/>
        <v>0</v>
      </c>
      <c r="S149" s="64">
        <f t="shared" si="157"/>
        <v>0</v>
      </c>
      <c r="T149" s="64">
        <f t="shared" si="157"/>
        <v>0</v>
      </c>
      <c r="U149" s="64">
        <f t="shared" si="157"/>
        <v>0</v>
      </c>
      <c r="V149" s="64">
        <f t="shared" si="157"/>
        <v>0</v>
      </c>
      <c r="W149" s="64">
        <f t="shared" si="157"/>
        <v>16</v>
      </c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</row>
    <row r="150" spans="1:41" x14ac:dyDescent="0.3">
      <c r="A150">
        <v>2</v>
      </c>
      <c r="B150" s="63" t="s">
        <v>6</v>
      </c>
      <c r="D150" t="str">
        <f>IFERROR(VLOOKUP(LEFT(B150,1),Declarations!$A$8:$C$15,2,FALSE),"")</f>
        <v>Essex</v>
      </c>
      <c r="E150" s="68">
        <v>2.4221064814814817E-3</v>
      </c>
      <c r="F150">
        <v>15</v>
      </c>
      <c r="P150" s="64">
        <f>IF($D150=P$2,$F150,0)</f>
        <v>15</v>
      </c>
      <c r="Q150" s="64">
        <f t="shared" si="157"/>
        <v>0</v>
      </c>
      <c r="R150" s="64">
        <f t="shared" si="157"/>
        <v>0</v>
      </c>
      <c r="S150" s="64">
        <f t="shared" si="157"/>
        <v>0</v>
      </c>
      <c r="T150" s="64">
        <f t="shared" si="157"/>
        <v>0</v>
      </c>
      <c r="U150" s="64">
        <f t="shared" si="157"/>
        <v>0</v>
      </c>
      <c r="V150" s="64">
        <f t="shared" si="157"/>
        <v>0</v>
      </c>
      <c r="W150" s="64">
        <f t="shared" si="157"/>
        <v>0</v>
      </c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</row>
    <row r="151" spans="1:41" x14ac:dyDescent="0.3">
      <c r="A151">
        <v>3</v>
      </c>
      <c r="B151" s="63" t="s">
        <v>142</v>
      </c>
      <c r="D151" t="str">
        <f>IFERROR(VLOOKUP(LEFT(B151,1),Declarations!$A$8:$C$15,2,FALSE),"")</f>
        <v>Bucks</v>
      </c>
      <c r="E151" s="68">
        <v>2.4811342592592593E-3</v>
      </c>
      <c r="F151">
        <v>14</v>
      </c>
      <c r="P151" s="64">
        <f t="shared" ref="P151:P156" si="158">IF($D151=P$2,$F151,0)</f>
        <v>0</v>
      </c>
      <c r="Q151" s="64">
        <f t="shared" si="157"/>
        <v>0</v>
      </c>
      <c r="R151" s="64">
        <f t="shared" si="157"/>
        <v>0</v>
      </c>
      <c r="S151" s="64">
        <f t="shared" si="157"/>
        <v>0</v>
      </c>
      <c r="T151" s="64">
        <f t="shared" si="157"/>
        <v>0</v>
      </c>
      <c r="U151" s="64">
        <f t="shared" si="157"/>
        <v>14</v>
      </c>
      <c r="V151" s="64">
        <f t="shared" si="157"/>
        <v>0</v>
      </c>
      <c r="W151" s="64">
        <f t="shared" si="157"/>
        <v>0</v>
      </c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</row>
    <row r="152" spans="1:41" x14ac:dyDescent="0.3">
      <c r="A152">
        <v>4</v>
      </c>
      <c r="B152" s="63" t="s">
        <v>144</v>
      </c>
      <c r="D152" t="str">
        <f>IFERROR(VLOOKUP(LEFT(B152,1),Declarations!$A$8:$C$15,2,FALSE),"")</f>
        <v>Herts</v>
      </c>
      <c r="E152" s="68">
        <v>2.5089120370370374E-3</v>
      </c>
      <c r="F152">
        <v>13</v>
      </c>
      <c r="P152" s="64">
        <f t="shared" si="158"/>
        <v>0</v>
      </c>
      <c r="Q152" s="64">
        <f t="shared" si="157"/>
        <v>0</v>
      </c>
      <c r="R152" s="64">
        <f t="shared" si="157"/>
        <v>13</v>
      </c>
      <c r="S152" s="64">
        <f t="shared" si="157"/>
        <v>0</v>
      </c>
      <c r="T152" s="64">
        <f t="shared" si="157"/>
        <v>0</v>
      </c>
      <c r="U152" s="64">
        <f t="shared" si="157"/>
        <v>0</v>
      </c>
      <c r="V152" s="64">
        <f t="shared" si="157"/>
        <v>0</v>
      </c>
      <c r="W152" s="64">
        <f t="shared" si="157"/>
        <v>0</v>
      </c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</row>
    <row r="153" spans="1:41" x14ac:dyDescent="0.3">
      <c r="A153">
        <v>5</v>
      </c>
      <c r="B153" s="63" t="s">
        <v>8</v>
      </c>
      <c r="D153" t="str">
        <f>IFERROR(VLOOKUP(LEFT(B153,1),Declarations!$A$8:$C$15,2,FALSE),"")</f>
        <v>Hants</v>
      </c>
      <c r="E153" s="68">
        <v>2.6923611111111111E-3</v>
      </c>
      <c r="F153">
        <v>12</v>
      </c>
      <c r="P153" s="64">
        <f t="shared" si="158"/>
        <v>0</v>
      </c>
      <c r="Q153" s="64">
        <f t="shared" si="157"/>
        <v>12</v>
      </c>
      <c r="R153" s="64">
        <f t="shared" si="157"/>
        <v>0</v>
      </c>
      <c r="S153" s="64">
        <f t="shared" si="157"/>
        <v>0</v>
      </c>
      <c r="T153" s="64">
        <f t="shared" si="157"/>
        <v>0</v>
      </c>
      <c r="U153" s="64">
        <f t="shared" si="157"/>
        <v>0</v>
      </c>
      <c r="V153" s="64">
        <f t="shared" si="157"/>
        <v>0</v>
      </c>
      <c r="W153" s="64">
        <f t="shared" si="157"/>
        <v>0</v>
      </c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</row>
    <row r="154" spans="1:41" x14ac:dyDescent="0.3">
      <c r="A154">
        <v>6</v>
      </c>
      <c r="B154" s="63" t="s">
        <v>11</v>
      </c>
      <c r="D154" t="str">
        <f>IFERROR(VLOOKUP(LEFT(B154,1),Declarations!$A$8:$C$15,2,FALSE),"")</f>
        <v>Kent</v>
      </c>
      <c r="E154" s="63" t="s">
        <v>555</v>
      </c>
      <c r="F154">
        <v>0</v>
      </c>
      <c r="P154" s="64">
        <f t="shared" si="158"/>
        <v>0</v>
      </c>
      <c r="Q154" s="64">
        <f t="shared" si="157"/>
        <v>0</v>
      </c>
      <c r="R154" s="64">
        <f t="shared" si="157"/>
        <v>0</v>
      </c>
      <c r="S154" s="64">
        <f t="shared" si="157"/>
        <v>0</v>
      </c>
      <c r="T154" s="64">
        <f t="shared" si="157"/>
        <v>0</v>
      </c>
      <c r="U154" s="64">
        <f t="shared" si="157"/>
        <v>0</v>
      </c>
      <c r="V154" s="64">
        <f t="shared" si="157"/>
        <v>0</v>
      </c>
      <c r="W154" s="64">
        <f t="shared" si="157"/>
        <v>0</v>
      </c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</row>
    <row r="155" spans="1:41" x14ac:dyDescent="0.3">
      <c r="A155">
        <v>7</v>
      </c>
      <c r="B155" s="63"/>
      <c r="D155" t="str">
        <f>IFERROR(VLOOKUP(LEFT(B155,1),Declarations!$A$8:$C$15,2,FALSE),"")</f>
        <v/>
      </c>
      <c r="E155" s="63"/>
      <c r="F155">
        <v>0</v>
      </c>
      <c r="P155" s="64">
        <f t="shared" si="158"/>
        <v>0</v>
      </c>
      <c r="Q155" s="64">
        <f t="shared" si="157"/>
        <v>0</v>
      </c>
      <c r="R155" s="64">
        <f t="shared" si="157"/>
        <v>0</v>
      </c>
      <c r="S155" s="64">
        <f t="shared" si="157"/>
        <v>0</v>
      </c>
      <c r="T155" s="64">
        <f t="shared" si="157"/>
        <v>0</v>
      </c>
      <c r="U155" s="64">
        <f t="shared" si="157"/>
        <v>0</v>
      </c>
      <c r="V155" s="64">
        <f t="shared" si="157"/>
        <v>0</v>
      </c>
      <c r="W155" s="64">
        <f t="shared" si="157"/>
        <v>0</v>
      </c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</row>
    <row r="156" spans="1:41" x14ac:dyDescent="0.3">
      <c r="A156">
        <v>8</v>
      </c>
      <c r="B156" s="63"/>
      <c r="D156" t="str">
        <f>IFERROR(VLOOKUP(LEFT(B156,1),Declarations!$A$8:$C$15,2,FALSE),"")</f>
        <v/>
      </c>
      <c r="E156" s="63"/>
      <c r="F156">
        <v>0</v>
      </c>
      <c r="P156" s="64">
        <f t="shared" si="158"/>
        <v>0</v>
      </c>
      <c r="Q156" s="64">
        <f t="shared" si="157"/>
        <v>0</v>
      </c>
      <c r="R156" s="64">
        <f t="shared" si="157"/>
        <v>0</v>
      </c>
      <c r="S156" s="64">
        <f t="shared" si="157"/>
        <v>0</v>
      </c>
      <c r="T156" s="64">
        <f t="shared" si="157"/>
        <v>0</v>
      </c>
      <c r="U156" s="64">
        <f t="shared" si="157"/>
        <v>0</v>
      </c>
      <c r="V156" s="64">
        <f t="shared" si="157"/>
        <v>0</v>
      </c>
      <c r="W156" s="64">
        <f t="shared" si="157"/>
        <v>0</v>
      </c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</row>
    <row r="157" spans="1:41" x14ac:dyDescent="0.3">
      <c r="P157" s="64">
        <f>SUM(P149:P156)</f>
        <v>15</v>
      </c>
      <c r="Q157" s="64">
        <f t="shared" ref="Q157:W157" si="159">SUM(Q149:Q156)</f>
        <v>12</v>
      </c>
      <c r="R157" s="64">
        <f t="shared" si="159"/>
        <v>13</v>
      </c>
      <c r="S157" s="64">
        <f t="shared" si="159"/>
        <v>0</v>
      </c>
      <c r="T157" s="64">
        <f t="shared" si="159"/>
        <v>0</v>
      </c>
      <c r="U157" s="64">
        <f t="shared" si="159"/>
        <v>14</v>
      </c>
      <c r="V157" s="64">
        <f t="shared" si="159"/>
        <v>0</v>
      </c>
      <c r="W157" s="64">
        <f t="shared" si="159"/>
        <v>16</v>
      </c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>
        <f>P157+Y157</f>
        <v>15</v>
      </c>
      <c r="AI157" s="64">
        <f t="shared" ref="AI157" si="160">Q157+Z157</f>
        <v>12</v>
      </c>
      <c r="AJ157" s="64">
        <f t="shared" ref="AJ157" si="161">R157+AA157</f>
        <v>13</v>
      </c>
      <c r="AK157" s="64">
        <f t="shared" ref="AK157" si="162">S157+AB157</f>
        <v>0</v>
      </c>
      <c r="AL157" s="64">
        <f t="shared" ref="AL157" si="163">T157+AC157</f>
        <v>0</v>
      </c>
      <c r="AM157" s="64">
        <f t="shared" ref="AM157" si="164">U157+AD157</f>
        <v>14</v>
      </c>
      <c r="AN157" s="64">
        <f t="shared" ref="AN157" si="165">V157+AE157</f>
        <v>0</v>
      </c>
      <c r="AO157" s="64">
        <f t="shared" ref="AO157" si="166">W157+AF157</f>
        <v>16</v>
      </c>
    </row>
    <row r="158" spans="1:41" x14ac:dyDescent="0.3"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</row>
    <row r="159" spans="1:41" x14ac:dyDescent="0.3">
      <c r="A159" s="1" t="s">
        <v>82</v>
      </c>
      <c r="B159" s="1" t="s">
        <v>83</v>
      </c>
      <c r="E159" s="1" t="s">
        <v>52</v>
      </c>
      <c r="F159" s="1" t="s">
        <v>38</v>
      </c>
      <c r="I159" s="1" t="s">
        <v>82</v>
      </c>
      <c r="J159" s="1" t="s">
        <v>86</v>
      </c>
      <c r="M159" s="1" t="s">
        <v>52</v>
      </c>
      <c r="N159" s="1" t="s">
        <v>38</v>
      </c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</row>
    <row r="160" spans="1:41" x14ac:dyDescent="0.3">
      <c r="A160">
        <v>1</v>
      </c>
      <c r="B160" s="63" t="s">
        <v>6</v>
      </c>
      <c r="C160" t="str">
        <f ca="1">IFERROR(INDEX(OFFSET(Declarations!$A$32:$I$32,(LEN(B160)-1)*21,0),1,VLOOKUP(LEFT(B160,1),Declarations!$A$8:$C$15,3,FALSE)),"")</f>
        <v>Kenneth Ikeji</v>
      </c>
      <c r="D160" t="str">
        <f>IFERROR(VLOOKUP(LEFT(B160,1),Declarations!$A$8:$C$15,2,FALSE),"")</f>
        <v>Essex</v>
      </c>
      <c r="E160" s="66">
        <v>71.150000000000006</v>
      </c>
      <c r="F160">
        <v>16</v>
      </c>
      <c r="I160">
        <v>1</v>
      </c>
      <c r="J160" s="63" t="s">
        <v>44</v>
      </c>
      <c r="K160" t="str">
        <f ca="1">IFERROR(INDEX(OFFSET(Declarations!$A$32:$I$32,(LEN(J160)-1)*21,0),1,VLOOKUP(LEFT(J160,1),Declarations!$A$8:$C$15,3,FALSE)),"")</f>
        <v>Chibueze Ogbonna</v>
      </c>
      <c r="L160" t="str">
        <f>IFERROR(VLOOKUP(LEFT(J160,1),Declarations!$A$8:$C$15,2,FALSE),"")</f>
        <v>Essex</v>
      </c>
      <c r="M160" s="66">
        <v>46.3</v>
      </c>
      <c r="N160">
        <v>8</v>
      </c>
      <c r="P160" s="64">
        <f>IF($D160=P$2,$F160,0)</f>
        <v>16</v>
      </c>
      <c r="Q160" s="64">
        <f t="shared" ref="Q160:W167" si="167">IF($D160=Q$2,$F160,0)</f>
        <v>0</v>
      </c>
      <c r="R160" s="64">
        <f t="shared" si="167"/>
        <v>0</v>
      </c>
      <c r="S160" s="64">
        <f t="shared" si="167"/>
        <v>0</v>
      </c>
      <c r="T160" s="64">
        <f t="shared" si="167"/>
        <v>0</v>
      </c>
      <c r="U160" s="64">
        <f t="shared" si="167"/>
        <v>0</v>
      </c>
      <c r="V160" s="64">
        <f t="shared" si="167"/>
        <v>0</v>
      </c>
      <c r="W160" s="64">
        <f t="shared" si="167"/>
        <v>0</v>
      </c>
      <c r="X160" s="64"/>
      <c r="Y160" s="64">
        <f>IF($L160=Y$2,$N160,0)</f>
        <v>8</v>
      </c>
      <c r="Z160" s="64">
        <f t="shared" ref="Z160:AF167" si="168">IF($L160=Z$2,$N160,0)</f>
        <v>0</v>
      </c>
      <c r="AA160" s="64">
        <f t="shared" si="168"/>
        <v>0</v>
      </c>
      <c r="AB160" s="64">
        <f t="shared" si="168"/>
        <v>0</v>
      </c>
      <c r="AC160" s="64">
        <f t="shared" si="168"/>
        <v>0</v>
      </c>
      <c r="AD160" s="64">
        <f t="shared" si="168"/>
        <v>0</v>
      </c>
      <c r="AE160" s="64">
        <f t="shared" si="168"/>
        <v>0</v>
      </c>
      <c r="AF160" s="64">
        <f t="shared" si="168"/>
        <v>0</v>
      </c>
      <c r="AG160" s="64"/>
      <c r="AH160" s="64"/>
      <c r="AI160" s="64"/>
      <c r="AJ160" s="64"/>
      <c r="AK160" s="64"/>
      <c r="AL160" s="64"/>
      <c r="AM160" s="64"/>
      <c r="AN160" s="64"/>
      <c r="AO160" s="64"/>
    </row>
    <row r="161" spans="1:41" x14ac:dyDescent="0.3">
      <c r="A161">
        <v>2</v>
      </c>
      <c r="B161" s="63" t="s">
        <v>17</v>
      </c>
      <c r="C161" t="str">
        <f ca="1">IFERROR(INDEX(OFFSET(Declarations!$A$32:$I$32,(LEN(B161)-1)*21,0),1,VLOOKUP(LEFT(B161,1),Declarations!$A$8:$C$15,3,FALSE)),"")</f>
        <v>Joe Beal</v>
      </c>
      <c r="D161" t="str">
        <f>IFERROR(VLOOKUP(LEFT(B161,1),Declarations!$A$8:$C$15,2,FALSE),"")</f>
        <v>Sussex</v>
      </c>
      <c r="E161" s="66">
        <v>46.29</v>
      </c>
      <c r="F161">
        <v>15</v>
      </c>
      <c r="I161">
        <v>2</v>
      </c>
      <c r="J161" s="63" t="s">
        <v>45</v>
      </c>
      <c r="K161" t="str">
        <f ca="1">IFERROR(INDEX(OFFSET(Declarations!$A$32:$I$32,(LEN(J161)-1)*21,0),1,VLOOKUP(LEFT(J161,1),Declarations!$A$8:$C$15,3,FALSE)),"")</f>
        <v>Daniel Stonehouse</v>
      </c>
      <c r="L161" t="str">
        <f>IFERROR(VLOOKUP(LEFT(J161,1),Declarations!$A$8:$C$15,2,FALSE),"")</f>
        <v>Sussex</v>
      </c>
      <c r="M161" s="63">
        <v>29.36</v>
      </c>
      <c r="N161">
        <v>7</v>
      </c>
      <c r="P161" s="64">
        <f>IF($D161=P$2,$F161,0)</f>
        <v>0</v>
      </c>
      <c r="Q161" s="64">
        <f t="shared" si="167"/>
        <v>0</v>
      </c>
      <c r="R161" s="64">
        <f t="shared" si="167"/>
        <v>0</v>
      </c>
      <c r="S161" s="64">
        <f t="shared" si="167"/>
        <v>0</v>
      </c>
      <c r="T161" s="64">
        <f t="shared" si="167"/>
        <v>0</v>
      </c>
      <c r="U161" s="64">
        <f t="shared" si="167"/>
        <v>0</v>
      </c>
      <c r="V161" s="64">
        <f t="shared" si="167"/>
        <v>0</v>
      </c>
      <c r="W161" s="64">
        <f t="shared" si="167"/>
        <v>15</v>
      </c>
      <c r="X161" s="64"/>
      <c r="Y161" s="64">
        <f t="shared" ref="Y161:Y167" si="169">IF($L161=Y$2,$N161,0)</f>
        <v>0</v>
      </c>
      <c r="Z161" s="64">
        <f t="shared" si="168"/>
        <v>0</v>
      </c>
      <c r="AA161" s="64">
        <f t="shared" si="168"/>
        <v>0</v>
      </c>
      <c r="AB161" s="64">
        <f t="shared" si="168"/>
        <v>0</v>
      </c>
      <c r="AC161" s="64">
        <f t="shared" si="168"/>
        <v>0</v>
      </c>
      <c r="AD161" s="64">
        <f t="shared" si="168"/>
        <v>0</v>
      </c>
      <c r="AE161" s="64">
        <f t="shared" si="168"/>
        <v>0</v>
      </c>
      <c r="AF161" s="64">
        <f t="shared" si="168"/>
        <v>7</v>
      </c>
      <c r="AG161" s="64"/>
      <c r="AH161" s="64"/>
      <c r="AI161" s="64"/>
      <c r="AJ161" s="64"/>
      <c r="AK161" s="64"/>
      <c r="AL161" s="64"/>
      <c r="AM161" s="64"/>
      <c r="AN161" s="64"/>
      <c r="AO161" s="64"/>
    </row>
    <row r="162" spans="1:41" x14ac:dyDescent="0.3">
      <c r="A162">
        <v>3</v>
      </c>
      <c r="B162" s="63" t="s">
        <v>144</v>
      </c>
      <c r="C162" t="str">
        <f ca="1">IFERROR(INDEX(OFFSET(Declarations!$A$32:$I$32,(LEN(B162)-1)*21,0),1,VLOOKUP(LEFT(B162,1),Declarations!$A$8:$C$15,3,FALSE)),"")</f>
        <v>JAMES ISSACS</v>
      </c>
      <c r="D162" t="str">
        <f>IFERROR(VLOOKUP(LEFT(B162,1),Declarations!$A$8:$C$15,2,FALSE),"")</f>
        <v>Herts</v>
      </c>
      <c r="E162" s="66">
        <v>39.1</v>
      </c>
      <c r="F162">
        <v>14</v>
      </c>
      <c r="I162">
        <v>3</v>
      </c>
      <c r="J162" s="63" t="s">
        <v>48</v>
      </c>
      <c r="K162" t="str">
        <f ca="1">IFERROR(INDEX(OFFSET(Declarations!$A$32:$I$32,(LEN(J162)-1)*21,0),1,VLOOKUP(LEFT(J162,1),Declarations!$A$8:$C$15,3,FALSE)),"")</f>
        <v>Afolabi Fasogbon</v>
      </c>
      <c r="L162" t="str">
        <f>IFERROR(VLOOKUP(LEFT(J162,1),Declarations!$A$8:$C$15,2,FALSE),"")</f>
        <v>Middlesex</v>
      </c>
      <c r="M162" s="63">
        <v>18.43</v>
      </c>
      <c r="N162">
        <v>6</v>
      </c>
      <c r="P162" s="64">
        <f t="shared" ref="P162:P167" si="170">IF($D162=P$2,$F162,0)</f>
        <v>0</v>
      </c>
      <c r="Q162" s="64">
        <f t="shared" si="167"/>
        <v>0</v>
      </c>
      <c r="R162" s="64">
        <f t="shared" si="167"/>
        <v>14</v>
      </c>
      <c r="S162" s="64">
        <f t="shared" si="167"/>
        <v>0</v>
      </c>
      <c r="T162" s="64">
        <f t="shared" si="167"/>
        <v>0</v>
      </c>
      <c r="U162" s="64">
        <f t="shared" si="167"/>
        <v>0</v>
      </c>
      <c r="V162" s="64">
        <f t="shared" si="167"/>
        <v>0</v>
      </c>
      <c r="W162" s="64">
        <f t="shared" si="167"/>
        <v>0</v>
      </c>
      <c r="X162" s="64"/>
      <c r="Y162" s="64">
        <f t="shared" si="169"/>
        <v>0</v>
      </c>
      <c r="Z162" s="64">
        <f t="shared" si="168"/>
        <v>0</v>
      </c>
      <c r="AA162" s="64">
        <f t="shared" si="168"/>
        <v>0</v>
      </c>
      <c r="AB162" s="64">
        <f t="shared" si="168"/>
        <v>0</v>
      </c>
      <c r="AC162" s="64">
        <f t="shared" si="168"/>
        <v>6</v>
      </c>
      <c r="AD162" s="64">
        <f t="shared" si="168"/>
        <v>0</v>
      </c>
      <c r="AE162" s="64">
        <f t="shared" si="168"/>
        <v>0</v>
      </c>
      <c r="AF162" s="64">
        <f t="shared" si="168"/>
        <v>0</v>
      </c>
      <c r="AG162" s="64"/>
      <c r="AH162" s="64"/>
      <c r="AI162" s="64"/>
      <c r="AJ162" s="64"/>
      <c r="AK162" s="64"/>
      <c r="AL162" s="64"/>
      <c r="AM162" s="64"/>
      <c r="AN162" s="64"/>
      <c r="AO162" s="64"/>
    </row>
    <row r="163" spans="1:41" x14ac:dyDescent="0.3">
      <c r="A163">
        <v>4</v>
      </c>
      <c r="B163" s="63" t="s">
        <v>15</v>
      </c>
      <c r="C163" t="str">
        <f ca="1">IFERROR(INDEX(OFFSET(Declarations!$A$32:$I$32,(LEN(B163)-1)*21,0),1,VLOOKUP(LEFT(B163,1),Declarations!$A$8:$C$15,3,FALSE)),"")</f>
        <v>Harry Hardman</v>
      </c>
      <c r="D163" t="str">
        <f>IFERROR(VLOOKUP(LEFT(B163,1),Declarations!$A$8:$C$15,2,FALSE),"")</f>
        <v>Surrey</v>
      </c>
      <c r="E163" s="66">
        <v>34.92</v>
      </c>
      <c r="F163">
        <v>13</v>
      </c>
      <c r="I163">
        <v>4</v>
      </c>
      <c r="J163" s="63"/>
      <c r="K163" t="str">
        <f ca="1">IFERROR(INDEX(OFFSET(Declarations!$A$32:$I$32,(LEN(J163)-1)*21,0),1,VLOOKUP(LEFT(J163,1),Declarations!$A$8:$C$15,3,FALSE)),"")</f>
        <v/>
      </c>
      <c r="L163" t="str">
        <f>IFERROR(VLOOKUP(LEFT(J163,1),Declarations!$A$8:$C$15,2,FALSE),"")</f>
        <v/>
      </c>
      <c r="M163" s="63"/>
      <c r="N163">
        <v>5</v>
      </c>
      <c r="P163" s="64">
        <f t="shared" si="170"/>
        <v>0</v>
      </c>
      <c r="Q163" s="64">
        <f t="shared" si="167"/>
        <v>0</v>
      </c>
      <c r="R163" s="64">
        <f t="shared" si="167"/>
        <v>0</v>
      </c>
      <c r="S163" s="64">
        <f t="shared" si="167"/>
        <v>0</v>
      </c>
      <c r="T163" s="64">
        <f t="shared" si="167"/>
        <v>0</v>
      </c>
      <c r="U163" s="64">
        <f t="shared" si="167"/>
        <v>0</v>
      </c>
      <c r="V163" s="64">
        <f t="shared" si="167"/>
        <v>13</v>
      </c>
      <c r="W163" s="64">
        <f t="shared" si="167"/>
        <v>0</v>
      </c>
      <c r="X163" s="64"/>
      <c r="Y163" s="64">
        <f t="shared" si="169"/>
        <v>0</v>
      </c>
      <c r="Z163" s="64">
        <f t="shared" si="168"/>
        <v>0</v>
      </c>
      <c r="AA163" s="64">
        <f t="shared" si="168"/>
        <v>0</v>
      </c>
      <c r="AB163" s="64">
        <f t="shared" si="168"/>
        <v>0</v>
      </c>
      <c r="AC163" s="64">
        <f t="shared" si="168"/>
        <v>0</v>
      </c>
      <c r="AD163" s="64">
        <f t="shared" si="168"/>
        <v>0</v>
      </c>
      <c r="AE163" s="64">
        <f t="shared" si="168"/>
        <v>0</v>
      </c>
      <c r="AF163" s="64">
        <f t="shared" si="168"/>
        <v>0</v>
      </c>
      <c r="AG163" s="64"/>
      <c r="AH163" s="64"/>
      <c r="AI163" s="64"/>
      <c r="AJ163" s="64"/>
      <c r="AK163" s="64"/>
      <c r="AL163" s="64"/>
      <c r="AM163" s="64"/>
      <c r="AN163" s="64"/>
      <c r="AO163" s="64"/>
    </row>
    <row r="164" spans="1:41" x14ac:dyDescent="0.3">
      <c r="A164">
        <v>5</v>
      </c>
      <c r="B164" s="63" t="s">
        <v>11</v>
      </c>
      <c r="C164" t="str">
        <f ca="1">IFERROR(INDEX(OFFSET(Declarations!$A$32:$I$32,(LEN(B164)-1)*21,0),1,VLOOKUP(LEFT(B164,1),Declarations!$A$8:$C$15,3,FALSE)),"")</f>
        <v>Sidney Taylor</v>
      </c>
      <c r="D164" t="str">
        <f>IFERROR(VLOOKUP(LEFT(B164,1),Declarations!$A$8:$C$15,2,FALSE),"")</f>
        <v>Kent</v>
      </c>
      <c r="E164" s="66">
        <v>34.6</v>
      </c>
      <c r="F164">
        <v>12</v>
      </c>
      <c r="I164">
        <v>5</v>
      </c>
      <c r="J164" s="63"/>
      <c r="K164" t="str">
        <f ca="1">IFERROR(INDEX(OFFSET(Declarations!$A$32:$I$32,(LEN(J164)-1)*21,0),1,VLOOKUP(LEFT(J164,1),Declarations!$A$8:$C$15,3,FALSE)),"")</f>
        <v/>
      </c>
      <c r="L164" t="str">
        <f>IFERROR(VLOOKUP(LEFT(J164,1),Declarations!$A$8:$C$15,2,FALSE),"")</f>
        <v/>
      </c>
      <c r="M164" s="63"/>
      <c r="N164">
        <v>4</v>
      </c>
      <c r="P164" s="64">
        <f t="shared" si="170"/>
        <v>0</v>
      </c>
      <c r="Q164" s="64">
        <f t="shared" si="167"/>
        <v>0</v>
      </c>
      <c r="R164" s="64">
        <f t="shared" si="167"/>
        <v>0</v>
      </c>
      <c r="S164" s="64">
        <f t="shared" si="167"/>
        <v>12</v>
      </c>
      <c r="T164" s="64">
        <f t="shared" si="167"/>
        <v>0</v>
      </c>
      <c r="U164" s="64">
        <f t="shared" si="167"/>
        <v>0</v>
      </c>
      <c r="V164" s="64">
        <f t="shared" si="167"/>
        <v>0</v>
      </c>
      <c r="W164" s="64">
        <f t="shared" si="167"/>
        <v>0</v>
      </c>
      <c r="X164" s="64"/>
      <c r="Y164" s="64">
        <f t="shared" si="169"/>
        <v>0</v>
      </c>
      <c r="Z164" s="64">
        <f t="shared" si="168"/>
        <v>0</v>
      </c>
      <c r="AA164" s="64">
        <f t="shared" si="168"/>
        <v>0</v>
      </c>
      <c r="AB164" s="64">
        <f t="shared" si="168"/>
        <v>0</v>
      </c>
      <c r="AC164" s="64">
        <f t="shared" si="168"/>
        <v>0</v>
      </c>
      <c r="AD164" s="64">
        <f t="shared" si="168"/>
        <v>0</v>
      </c>
      <c r="AE164" s="64">
        <f t="shared" si="168"/>
        <v>0</v>
      </c>
      <c r="AF164" s="64">
        <f t="shared" si="168"/>
        <v>0</v>
      </c>
      <c r="AG164" s="64"/>
      <c r="AH164" s="64"/>
      <c r="AI164" s="64"/>
      <c r="AJ164" s="64"/>
      <c r="AK164" s="64"/>
      <c r="AL164" s="64"/>
      <c r="AM164" s="64"/>
      <c r="AN164" s="64"/>
      <c r="AO164" s="64"/>
    </row>
    <row r="165" spans="1:41" x14ac:dyDescent="0.3">
      <c r="A165">
        <v>6</v>
      </c>
      <c r="B165" s="63" t="s">
        <v>13</v>
      </c>
      <c r="C165" t="str">
        <f ca="1">IFERROR(INDEX(OFFSET(Declarations!$A$32:$I$32,(LEN(B165)-1)*21,0),1,VLOOKUP(LEFT(B165,1),Declarations!$A$8:$C$15,3,FALSE)),"")</f>
        <v>Alvin Leong</v>
      </c>
      <c r="D165" t="str">
        <f>IFERROR(VLOOKUP(LEFT(B165,1),Declarations!$A$8:$C$15,2,FALSE),"")</f>
        <v>Middlesex</v>
      </c>
      <c r="E165" s="66">
        <v>23.28</v>
      </c>
      <c r="F165">
        <v>11</v>
      </c>
      <c r="I165">
        <v>6</v>
      </c>
      <c r="J165" s="63"/>
      <c r="K165" t="str">
        <f ca="1">IFERROR(INDEX(OFFSET(Declarations!$A$32:$I$32,(LEN(J165)-1)*21,0),1,VLOOKUP(LEFT(J165,1),Declarations!$A$8:$C$15,3,FALSE)),"")</f>
        <v/>
      </c>
      <c r="L165" t="str">
        <f>IFERROR(VLOOKUP(LEFT(J165,1),Declarations!$A$8:$C$15,2,FALSE),"")</f>
        <v/>
      </c>
      <c r="M165" s="63"/>
      <c r="N165">
        <v>3</v>
      </c>
      <c r="P165" s="64">
        <f t="shared" si="170"/>
        <v>0</v>
      </c>
      <c r="Q165" s="64">
        <f t="shared" si="167"/>
        <v>0</v>
      </c>
      <c r="R165" s="64">
        <f t="shared" si="167"/>
        <v>0</v>
      </c>
      <c r="S165" s="64">
        <f t="shared" si="167"/>
        <v>0</v>
      </c>
      <c r="T165" s="64">
        <f t="shared" si="167"/>
        <v>11</v>
      </c>
      <c r="U165" s="64">
        <f t="shared" si="167"/>
        <v>0</v>
      </c>
      <c r="V165" s="64">
        <f t="shared" si="167"/>
        <v>0</v>
      </c>
      <c r="W165" s="64">
        <f t="shared" si="167"/>
        <v>0</v>
      </c>
      <c r="X165" s="64"/>
      <c r="Y165" s="64">
        <f t="shared" si="169"/>
        <v>0</v>
      </c>
      <c r="Z165" s="64">
        <f t="shared" si="168"/>
        <v>0</v>
      </c>
      <c r="AA165" s="64">
        <f t="shared" si="168"/>
        <v>0</v>
      </c>
      <c r="AB165" s="64">
        <f t="shared" si="168"/>
        <v>0</v>
      </c>
      <c r="AC165" s="64">
        <f t="shared" si="168"/>
        <v>0</v>
      </c>
      <c r="AD165" s="64">
        <f t="shared" si="168"/>
        <v>0</v>
      </c>
      <c r="AE165" s="64">
        <f t="shared" si="168"/>
        <v>0</v>
      </c>
      <c r="AF165" s="64">
        <f t="shared" si="168"/>
        <v>0</v>
      </c>
      <c r="AG165" s="64"/>
      <c r="AH165" s="64"/>
      <c r="AI165" s="64"/>
      <c r="AJ165" s="64"/>
      <c r="AK165" s="64"/>
      <c r="AL165" s="64"/>
      <c r="AM165" s="64"/>
      <c r="AN165" s="64"/>
      <c r="AO165" s="64"/>
    </row>
    <row r="166" spans="1:41" x14ac:dyDescent="0.3">
      <c r="A166">
        <v>7</v>
      </c>
      <c r="B166" s="63"/>
      <c r="C166" t="str">
        <f ca="1">IFERROR(INDEX(OFFSET(Declarations!$A$32:$I$32,(LEN(B166)-1)*21,0),1,VLOOKUP(LEFT(B166,1),Declarations!$A$8:$C$15,3,FALSE)),"")</f>
        <v/>
      </c>
      <c r="D166" t="str">
        <f>IFERROR(VLOOKUP(LEFT(B166,1),Declarations!$A$8:$C$15,2,FALSE),"")</f>
        <v/>
      </c>
      <c r="E166" s="63"/>
      <c r="F166">
        <v>10</v>
      </c>
      <c r="I166">
        <v>7</v>
      </c>
      <c r="J166" s="63"/>
      <c r="K166" t="str">
        <f ca="1">IFERROR(INDEX(OFFSET(Declarations!$A$32:$I$32,(LEN(J166)-1)*21,0),1,VLOOKUP(LEFT(J166,1),Declarations!$A$8:$C$15,3,FALSE)),"")</f>
        <v/>
      </c>
      <c r="L166" t="str">
        <f>IFERROR(VLOOKUP(LEFT(J166,1),Declarations!$A$8:$C$15,2,FALSE),"")</f>
        <v/>
      </c>
      <c r="M166" s="63"/>
      <c r="N166">
        <v>2</v>
      </c>
      <c r="P166" s="64">
        <f t="shared" si="170"/>
        <v>0</v>
      </c>
      <c r="Q166" s="64">
        <f t="shared" si="167"/>
        <v>0</v>
      </c>
      <c r="R166" s="64">
        <f t="shared" si="167"/>
        <v>0</v>
      </c>
      <c r="S166" s="64">
        <f t="shared" si="167"/>
        <v>0</v>
      </c>
      <c r="T166" s="64">
        <f t="shared" si="167"/>
        <v>0</v>
      </c>
      <c r="U166" s="64">
        <f t="shared" si="167"/>
        <v>0</v>
      </c>
      <c r="V166" s="64">
        <f t="shared" si="167"/>
        <v>0</v>
      </c>
      <c r="W166" s="64">
        <f t="shared" si="167"/>
        <v>0</v>
      </c>
      <c r="X166" s="64"/>
      <c r="Y166" s="64">
        <f t="shared" si="169"/>
        <v>0</v>
      </c>
      <c r="Z166" s="64">
        <f t="shared" si="168"/>
        <v>0</v>
      </c>
      <c r="AA166" s="64">
        <f t="shared" si="168"/>
        <v>0</v>
      </c>
      <c r="AB166" s="64">
        <f t="shared" si="168"/>
        <v>0</v>
      </c>
      <c r="AC166" s="64">
        <f t="shared" si="168"/>
        <v>0</v>
      </c>
      <c r="AD166" s="64">
        <f t="shared" si="168"/>
        <v>0</v>
      </c>
      <c r="AE166" s="64">
        <f t="shared" si="168"/>
        <v>0</v>
      </c>
      <c r="AF166" s="64">
        <f t="shared" si="168"/>
        <v>0</v>
      </c>
      <c r="AG166" s="64"/>
      <c r="AH166" s="64"/>
      <c r="AI166" s="64"/>
      <c r="AJ166" s="64"/>
      <c r="AK166" s="64"/>
      <c r="AL166" s="64"/>
      <c r="AM166" s="64"/>
      <c r="AN166" s="64"/>
      <c r="AO166" s="64"/>
    </row>
    <row r="167" spans="1:41" x14ac:dyDescent="0.3">
      <c r="A167">
        <v>8</v>
      </c>
      <c r="B167" s="63"/>
      <c r="C167" t="str">
        <f ca="1">IFERROR(INDEX(OFFSET(Declarations!$A$32:$I$32,(LEN(B167)-1)*21,0),1,VLOOKUP(LEFT(B167,1),Declarations!$A$8:$C$15,3,FALSE)),"")</f>
        <v/>
      </c>
      <c r="D167" t="str">
        <f>IFERROR(VLOOKUP(LEFT(B167,1),Declarations!$A$8:$C$15,2,FALSE),"")</f>
        <v/>
      </c>
      <c r="E167" s="63"/>
      <c r="F167">
        <v>9</v>
      </c>
      <c r="I167">
        <v>8</v>
      </c>
      <c r="J167" s="63"/>
      <c r="K167" t="str">
        <f ca="1">IFERROR(INDEX(OFFSET(Declarations!$A$32:$I$32,(LEN(J167)-1)*21,0),1,VLOOKUP(LEFT(J167,1),Declarations!$A$8:$C$15,3,FALSE)),"")</f>
        <v/>
      </c>
      <c r="L167" t="str">
        <f>IFERROR(VLOOKUP(LEFT(J167,1),Declarations!$A$8:$C$15,2,FALSE),"")</f>
        <v/>
      </c>
      <c r="M167" s="63"/>
      <c r="N167">
        <v>1</v>
      </c>
      <c r="P167" s="64">
        <f t="shared" si="170"/>
        <v>0</v>
      </c>
      <c r="Q167" s="64">
        <f t="shared" si="167"/>
        <v>0</v>
      </c>
      <c r="R167" s="64">
        <f t="shared" si="167"/>
        <v>0</v>
      </c>
      <c r="S167" s="64">
        <f t="shared" si="167"/>
        <v>0</v>
      </c>
      <c r="T167" s="64">
        <f t="shared" si="167"/>
        <v>0</v>
      </c>
      <c r="U167" s="64">
        <f t="shared" si="167"/>
        <v>0</v>
      </c>
      <c r="V167" s="64">
        <f t="shared" si="167"/>
        <v>0</v>
      </c>
      <c r="W167" s="64">
        <f t="shared" si="167"/>
        <v>0</v>
      </c>
      <c r="X167" s="64"/>
      <c r="Y167" s="64">
        <f t="shared" si="169"/>
        <v>0</v>
      </c>
      <c r="Z167" s="64">
        <f t="shared" si="168"/>
        <v>0</v>
      </c>
      <c r="AA167" s="64">
        <f t="shared" si="168"/>
        <v>0</v>
      </c>
      <c r="AB167" s="64">
        <f t="shared" si="168"/>
        <v>0</v>
      </c>
      <c r="AC167" s="64">
        <f t="shared" si="168"/>
        <v>0</v>
      </c>
      <c r="AD167" s="64">
        <f t="shared" si="168"/>
        <v>0</v>
      </c>
      <c r="AE167" s="64">
        <f t="shared" si="168"/>
        <v>0</v>
      </c>
      <c r="AF167" s="64">
        <f t="shared" si="168"/>
        <v>0</v>
      </c>
      <c r="AG167" s="64"/>
      <c r="AH167" s="64"/>
      <c r="AI167" s="64"/>
      <c r="AJ167" s="64"/>
      <c r="AK167" s="64"/>
      <c r="AL167" s="64"/>
      <c r="AM167" s="64"/>
      <c r="AN167" s="64"/>
      <c r="AO167" s="64"/>
    </row>
    <row r="168" spans="1:41" x14ac:dyDescent="0.3">
      <c r="P168" s="64">
        <f>SUM(P160:P167)</f>
        <v>16</v>
      </c>
      <c r="Q168" s="64">
        <f t="shared" ref="Q168:W168" si="171">SUM(Q160:Q167)</f>
        <v>0</v>
      </c>
      <c r="R168" s="64">
        <f t="shared" si="171"/>
        <v>14</v>
      </c>
      <c r="S168" s="64">
        <f t="shared" si="171"/>
        <v>12</v>
      </c>
      <c r="T168" s="64">
        <f t="shared" si="171"/>
        <v>11</v>
      </c>
      <c r="U168" s="64">
        <f t="shared" si="171"/>
        <v>0</v>
      </c>
      <c r="V168" s="64">
        <f t="shared" si="171"/>
        <v>13</v>
      </c>
      <c r="W168" s="64">
        <f t="shared" si="171"/>
        <v>15</v>
      </c>
      <c r="X168" s="64"/>
      <c r="Y168" s="64">
        <f>SUM(Y160:Y167)</f>
        <v>8</v>
      </c>
      <c r="Z168" s="64">
        <f t="shared" ref="Z168:AF168" si="172">SUM(Z160:Z167)</f>
        <v>0</v>
      </c>
      <c r="AA168" s="64">
        <f t="shared" si="172"/>
        <v>0</v>
      </c>
      <c r="AB168" s="64">
        <f t="shared" si="172"/>
        <v>0</v>
      </c>
      <c r="AC168" s="64">
        <f t="shared" si="172"/>
        <v>6</v>
      </c>
      <c r="AD168" s="64">
        <f t="shared" si="172"/>
        <v>0</v>
      </c>
      <c r="AE168" s="64">
        <f t="shared" si="172"/>
        <v>0</v>
      </c>
      <c r="AF168" s="64">
        <f t="shared" si="172"/>
        <v>7</v>
      </c>
      <c r="AG168" s="64"/>
      <c r="AH168" s="64">
        <f>P168+Y168</f>
        <v>24</v>
      </c>
      <c r="AI168" s="64">
        <f t="shared" ref="AI168" si="173">Q168+Z168</f>
        <v>0</v>
      </c>
      <c r="AJ168" s="64">
        <f t="shared" ref="AJ168" si="174">R168+AA168</f>
        <v>14</v>
      </c>
      <c r="AK168" s="64">
        <f t="shared" ref="AK168" si="175">S168+AB168</f>
        <v>12</v>
      </c>
      <c r="AL168" s="64">
        <f t="shared" ref="AL168" si="176">T168+AC168</f>
        <v>17</v>
      </c>
      <c r="AM168" s="64">
        <f t="shared" ref="AM168" si="177">U168+AD168</f>
        <v>0</v>
      </c>
      <c r="AN168" s="64">
        <f t="shared" ref="AN168" si="178">V168+AE168</f>
        <v>13</v>
      </c>
      <c r="AO168" s="64">
        <f t="shared" ref="AO168" si="179">W168+AF168</f>
        <v>22</v>
      </c>
    </row>
    <row r="169" spans="1:41" x14ac:dyDescent="0.3"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</row>
    <row r="170" spans="1:41" x14ac:dyDescent="0.3">
      <c r="A170" s="1" t="s">
        <v>84</v>
      </c>
      <c r="B170" s="1" t="s">
        <v>85</v>
      </c>
      <c r="E170" s="1" t="s">
        <v>52</v>
      </c>
      <c r="F170" s="1" t="s">
        <v>38</v>
      </c>
      <c r="I170" s="1" t="s">
        <v>84</v>
      </c>
      <c r="J170" s="1" t="s">
        <v>87</v>
      </c>
      <c r="M170" s="1" t="s">
        <v>52</v>
      </c>
      <c r="N170" s="1" t="s">
        <v>38</v>
      </c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</row>
    <row r="171" spans="1:41" x14ac:dyDescent="0.3">
      <c r="A171">
        <v>1</v>
      </c>
      <c r="B171" s="63" t="s">
        <v>8</v>
      </c>
      <c r="C171" t="str">
        <f ca="1">IFERROR(INDEX(OFFSET(Declarations!$A$27:$I$27,(LEN(B171)-1)*21,0),1,VLOOKUP(LEFT(B171,1),Declarations!$A$8:$C$15,3,FALSE)),"")</f>
        <v>Adam Robinson</v>
      </c>
      <c r="D171" t="str">
        <f>IFERROR(VLOOKUP(LEFT(B171,1),Declarations!$A$8:$C$15,2,FALSE),"")</f>
        <v>Hants</v>
      </c>
      <c r="E171" s="66">
        <v>2</v>
      </c>
      <c r="F171">
        <v>16</v>
      </c>
      <c r="I171">
        <v>1</v>
      </c>
      <c r="J171" s="63" t="s">
        <v>6</v>
      </c>
      <c r="K171" t="str">
        <f ca="1">IFERROR(INDEX(OFFSET(Declarations!$A$27:$I$27,(LEN(J171)-1)*21,0),1,VLOOKUP(LEFT(J171,1),Declarations!$A$8:$C$15,3,FALSE)),"")</f>
        <v>Oreofeoluwa Adepegba</v>
      </c>
      <c r="L171" t="str">
        <f>IFERROR(VLOOKUP(LEFT(J171,1),Declarations!$A$8:$C$15,2,FALSE),"")</f>
        <v>Essex</v>
      </c>
      <c r="M171" s="66">
        <v>1.9</v>
      </c>
      <c r="N171">
        <v>8</v>
      </c>
      <c r="P171" s="64">
        <f>IF($D171=P$2,$F171,0)</f>
        <v>0</v>
      </c>
      <c r="Q171" s="64">
        <f t="shared" ref="Q171:W178" si="180">IF($D171=Q$2,$F171,0)</f>
        <v>16</v>
      </c>
      <c r="R171" s="64">
        <f t="shared" si="180"/>
        <v>0</v>
      </c>
      <c r="S171" s="64">
        <f t="shared" si="180"/>
        <v>0</v>
      </c>
      <c r="T171" s="64">
        <f t="shared" si="180"/>
        <v>0</v>
      </c>
      <c r="U171" s="64">
        <f t="shared" si="180"/>
        <v>0</v>
      </c>
      <c r="V171" s="64">
        <f t="shared" si="180"/>
        <v>0</v>
      </c>
      <c r="W171" s="64">
        <f t="shared" si="180"/>
        <v>0</v>
      </c>
      <c r="X171" s="64"/>
      <c r="Y171" s="64">
        <f>IF($L171=Y$2,$N171,0)</f>
        <v>8</v>
      </c>
      <c r="Z171" s="64">
        <f t="shared" ref="Z171:AF178" si="181">IF($L171=Z$2,$N171,0)</f>
        <v>0</v>
      </c>
      <c r="AA171" s="64">
        <f t="shared" si="181"/>
        <v>0</v>
      </c>
      <c r="AB171" s="64">
        <f t="shared" si="181"/>
        <v>0</v>
      </c>
      <c r="AC171" s="64">
        <f t="shared" si="181"/>
        <v>0</v>
      </c>
      <c r="AD171" s="64">
        <f t="shared" si="181"/>
        <v>0</v>
      </c>
      <c r="AE171" s="64">
        <f t="shared" si="181"/>
        <v>0</v>
      </c>
      <c r="AF171" s="64">
        <f t="shared" si="181"/>
        <v>0</v>
      </c>
      <c r="AG171" s="64"/>
      <c r="AH171" s="64"/>
      <c r="AI171" s="64"/>
      <c r="AJ171" s="64"/>
      <c r="AK171" s="64"/>
      <c r="AL171" s="64"/>
      <c r="AM171" s="64"/>
      <c r="AN171" s="64"/>
      <c r="AO171" s="64"/>
    </row>
    <row r="172" spans="1:41" x14ac:dyDescent="0.3">
      <c r="A172">
        <v>2</v>
      </c>
      <c r="B172" s="63" t="s">
        <v>44</v>
      </c>
      <c r="C172" t="str">
        <f ca="1">IFERROR(INDEX(OFFSET(Declarations!$A$27:$I$27,(LEN(B172)-1)*21,0),1,VLOOKUP(LEFT(B172,1),Declarations!$A$8:$C$15,3,FALSE)),"")</f>
        <v>Seb Clatworthy</v>
      </c>
      <c r="D172" t="str">
        <f>IFERROR(VLOOKUP(LEFT(B172,1),Declarations!$A$8:$C$15,2,FALSE),"")</f>
        <v>Essex</v>
      </c>
      <c r="E172" s="66">
        <v>1.9</v>
      </c>
      <c r="F172">
        <v>15</v>
      </c>
      <c r="I172" s="86" t="s">
        <v>544</v>
      </c>
      <c r="J172" s="63" t="s">
        <v>49</v>
      </c>
      <c r="K172" t="str">
        <f ca="1">IFERROR(INDEX(OFFSET(Declarations!$A$27:$I$27,(LEN(J172)-1)*21,0),1,VLOOKUP(LEFT(J172,1),Declarations!$A$8:$C$15,3,FALSE)),"")</f>
        <v>Callum Gregson</v>
      </c>
      <c r="L172" t="str">
        <f>IFERROR(VLOOKUP(LEFT(J172,1),Declarations!$A$8:$C$15,2,FALSE),"")</f>
        <v>Hants</v>
      </c>
      <c r="M172" s="66">
        <v>1.8</v>
      </c>
      <c r="N172">
        <v>6.5</v>
      </c>
      <c r="P172" s="64">
        <f>IF($D172=P$2,$F172,0)</f>
        <v>15</v>
      </c>
      <c r="Q172" s="64">
        <f t="shared" si="180"/>
        <v>0</v>
      </c>
      <c r="R172" s="64">
        <f t="shared" si="180"/>
        <v>0</v>
      </c>
      <c r="S172" s="64">
        <f t="shared" si="180"/>
        <v>0</v>
      </c>
      <c r="T172" s="64">
        <f t="shared" si="180"/>
        <v>0</v>
      </c>
      <c r="U172" s="64">
        <f t="shared" si="180"/>
        <v>0</v>
      </c>
      <c r="V172" s="64">
        <f t="shared" si="180"/>
        <v>0</v>
      </c>
      <c r="W172" s="64">
        <f t="shared" si="180"/>
        <v>0</v>
      </c>
      <c r="X172" s="64"/>
      <c r="Y172" s="64">
        <f t="shared" ref="Y172:Y178" si="182">IF($L172=Y$2,$N172,0)</f>
        <v>0</v>
      </c>
      <c r="Z172" s="64">
        <f t="shared" si="181"/>
        <v>6.5</v>
      </c>
      <c r="AA172" s="64">
        <f t="shared" si="181"/>
        <v>0</v>
      </c>
      <c r="AB172" s="64">
        <f t="shared" si="181"/>
        <v>0</v>
      </c>
      <c r="AC172" s="64">
        <f t="shared" si="181"/>
        <v>0</v>
      </c>
      <c r="AD172" s="64">
        <f t="shared" si="181"/>
        <v>0</v>
      </c>
      <c r="AE172" s="64">
        <f t="shared" si="181"/>
        <v>0</v>
      </c>
      <c r="AF172" s="64">
        <f t="shared" si="181"/>
        <v>0</v>
      </c>
      <c r="AG172" s="64"/>
      <c r="AH172" s="64"/>
      <c r="AI172" s="64"/>
      <c r="AJ172" s="64"/>
      <c r="AK172" s="64"/>
      <c r="AL172" s="64"/>
      <c r="AM172" s="64"/>
      <c r="AN172" s="64"/>
      <c r="AO172" s="64"/>
    </row>
    <row r="173" spans="1:41" x14ac:dyDescent="0.3">
      <c r="A173">
        <v>3</v>
      </c>
      <c r="B173" s="63" t="s">
        <v>13</v>
      </c>
      <c r="C173" t="str">
        <f ca="1">IFERROR(INDEX(OFFSET(Declarations!$A$27:$I$27,(LEN(B173)-1)*21,0),1,VLOOKUP(LEFT(B173,1),Declarations!$A$8:$C$15,3,FALSE)),"")</f>
        <v>Kimani Jack</v>
      </c>
      <c r="D173" t="str">
        <f>IFERROR(VLOOKUP(LEFT(B173,1),Declarations!$A$8:$C$15,2,FALSE),"")</f>
        <v>Middlesex</v>
      </c>
      <c r="E173" s="63">
        <v>1.85</v>
      </c>
      <c r="F173">
        <v>14</v>
      </c>
      <c r="I173" s="86" t="s">
        <v>544</v>
      </c>
      <c r="J173" s="63" t="s">
        <v>48</v>
      </c>
      <c r="K173" t="str">
        <f ca="1">IFERROR(INDEX(OFFSET(Declarations!$A$27:$I$27,(LEN(J173)-1)*21,0),1,VLOOKUP(LEFT(J173,1),Declarations!$A$8:$C$15,3,FALSE)),"")</f>
        <v>Isaac Bloodworth</v>
      </c>
      <c r="L173" t="str">
        <f>IFERROR(VLOOKUP(LEFT(J173,1),Declarations!$A$8:$C$15,2,FALSE),"")</f>
        <v>Middlesex</v>
      </c>
      <c r="M173" s="66">
        <v>1.8</v>
      </c>
      <c r="N173">
        <v>6.5</v>
      </c>
      <c r="P173" s="64">
        <f t="shared" ref="P173:P178" si="183">IF($D173=P$2,$F173,0)</f>
        <v>0</v>
      </c>
      <c r="Q173" s="64">
        <f t="shared" si="180"/>
        <v>0</v>
      </c>
      <c r="R173" s="64">
        <f t="shared" si="180"/>
        <v>0</v>
      </c>
      <c r="S173" s="64">
        <f t="shared" si="180"/>
        <v>0</v>
      </c>
      <c r="T173" s="64">
        <f t="shared" si="180"/>
        <v>14</v>
      </c>
      <c r="U173" s="64">
        <f t="shared" si="180"/>
        <v>0</v>
      </c>
      <c r="V173" s="64">
        <f t="shared" si="180"/>
        <v>0</v>
      </c>
      <c r="W173" s="64">
        <f t="shared" si="180"/>
        <v>0</v>
      </c>
      <c r="X173" s="64"/>
      <c r="Y173" s="64">
        <f t="shared" si="182"/>
        <v>0</v>
      </c>
      <c r="Z173" s="64">
        <f t="shared" si="181"/>
        <v>0</v>
      </c>
      <c r="AA173" s="64">
        <f t="shared" si="181"/>
        <v>0</v>
      </c>
      <c r="AB173" s="64">
        <f t="shared" si="181"/>
        <v>0</v>
      </c>
      <c r="AC173" s="64">
        <f t="shared" si="181"/>
        <v>6.5</v>
      </c>
      <c r="AD173" s="64">
        <f t="shared" si="181"/>
        <v>0</v>
      </c>
      <c r="AE173" s="64">
        <f t="shared" si="181"/>
        <v>0</v>
      </c>
      <c r="AF173" s="64">
        <f t="shared" si="181"/>
        <v>0</v>
      </c>
      <c r="AG173" s="64"/>
      <c r="AH173" s="64"/>
      <c r="AI173" s="64"/>
      <c r="AJ173" s="64"/>
      <c r="AK173" s="64"/>
      <c r="AL173" s="64"/>
      <c r="AM173" s="64"/>
      <c r="AN173" s="64"/>
      <c r="AO173" s="64"/>
    </row>
    <row r="174" spans="1:41" x14ac:dyDescent="0.3">
      <c r="A174">
        <v>4</v>
      </c>
      <c r="B174" s="63" t="s">
        <v>15</v>
      </c>
      <c r="C174" t="str">
        <f ca="1">IFERROR(INDEX(OFFSET(Declarations!$A$27:$I$27,(LEN(B174)-1)*21,0),1,VLOOKUP(LEFT(B174,1),Declarations!$A$8:$C$15,3,FALSE)),"")</f>
        <v>Benjamin King</v>
      </c>
      <c r="D174" t="str">
        <f>IFERROR(VLOOKUP(LEFT(B174,1),Declarations!$A$8:$C$15,2,FALSE),"")</f>
        <v>Surrey</v>
      </c>
      <c r="E174" s="66">
        <v>1.8</v>
      </c>
      <c r="F174">
        <v>13</v>
      </c>
      <c r="I174">
        <v>4</v>
      </c>
      <c r="J174" s="63" t="s">
        <v>45</v>
      </c>
      <c r="K174" t="str">
        <f ca="1">IFERROR(INDEX(OFFSET(Declarations!$A$27:$I$27,(LEN(J174)-1)*21,0),1,VLOOKUP(LEFT(J174,1),Declarations!$A$8:$C$15,3,FALSE)),"")</f>
        <v>Torin Seagrove</v>
      </c>
      <c r="L174" t="str">
        <f>IFERROR(VLOOKUP(LEFT(J174,1),Declarations!$A$8:$C$15,2,FALSE),"")</f>
        <v>Sussex</v>
      </c>
      <c r="M174" s="66">
        <v>1.75</v>
      </c>
      <c r="N174">
        <v>5</v>
      </c>
      <c r="P174" s="64">
        <f t="shared" si="183"/>
        <v>0</v>
      </c>
      <c r="Q174" s="64">
        <f t="shared" si="180"/>
        <v>0</v>
      </c>
      <c r="R174" s="64">
        <f t="shared" si="180"/>
        <v>0</v>
      </c>
      <c r="S174" s="64">
        <f t="shared" si="180"/>
        <v>0</v>
      </c>
      <c r="T174" s="64">
        <f t="shared" si="180"/>
        <v>0</v>
      </c>
      <c r="U174" s="64">
        <f t="shared" si="180"/>
        <v>0</v>
      </c>
      <c r="V174" s="64">
        <f t="shared" si="180"/>
        <v>13</v>
      </c>
      <c r="W174" s="64">
        <f t="shared" si="180"/>
        <v>0</v>
      </c>
      <c r="X174" s="64"/>
      <c r="Y174" s="64">
        <f t="shared" si="182"/>
        <v>0</v>
      </c>
      <c r="Z174" s="64">
        <f t="shared" si="181"/>
        <v>0</v>
      </c>
      <c r="AA174" s="64">
        <f t="shared" si="181"/>
        <v>0</v>
      </c>
      <c r="AB174" s="64">
        <f t="shared" si="181"/>
        <v>0</v>
      </c>
      <c r="AC174" s="64">
        <f t="shared" si="181"/>
        <v>0</v>
      </c>
      <c r="AD174" s="64">
        <f t="shared" si="181"/>
        <v>0</v>
      </c>
      <c r="AE174" s="64">
        <f t="shared" si="181"/>
        <v>0</v>
      </c>
      <c r="AF174" s="64">
        <f t="shared" si="181"/>
        <v>5</v>
      </c>
      <c r="AG174" s="64"/>
      <c r="AH174" s="64"/>
      <c r="AI174" s="64"/>
      <c r="AJ174" s="64"/>
      <c r="AK174" s="64"/>
      <c r="AL174" s="64"/>
      <c r="AM174" s="64"/>
      <c r="AN174" s="64"/>
      <c r="AO174" s="64"/>
    </row>
    <row r="175" spans="1:41" x14ac:dyDescent="0.3">
      <c r="A175">
        <v>5</v>
      </c>
      <c r="B175" s="63" t="s">
        <v>17</v>
      </c>
      <c r="C175" t="str">
        <f ca="1">IFERROR(INDEX(OFFSET(Declarations!$A$27:$I$27,(LEN(B175)-1)*21,0),1,VLOOKUP(LEFT(B175,1),Declarations!$A$8:$C$15,3,FALSE)),"")</f>
        <v>Tom Ridley</v>
      </c>
      <c r="D175" t="str">
        <f>IFERROR(VLOOKUP(LEFT(B175,1),Declarations!$A$8:$C$15,2,FALSE),"")</f>
        <v>Sussex</v>
      </c>
      <c r="E175" s="63">
        <v>1.75</v>
      </c>
      <c r="F175">
        <v>12</v>
      </c>
      <c r="I175">
        <v>5</v>
      </c>
      <c r="J175" s="63" t="s">
        <v>47</v>
      </c>
      <c r="K175" t="str">
        <f ca="1">IFERROR(INDEX(OFFSET(Declarations!$A$27:$I$27,(LEN(J175)-1)*21,0),1,VLOOKUP(LEFT(J175,1),Declarations!$A$8:$C$15,3,FALSE)),"")</f>
        <v>Pablo Seema-Roca</v>
      </c>
      <c r="L175" t="str">
        <f>IFERROR(VLOOKUP(LEFT(J175,1),Declarations!$A$8:$C$15,2,FALSE),"")</f>
        <v>Kent</v>
      </c>
      <c r="M175" s="66">
        <v>1.7</v>
      </c>
      <c r="N175">
        <v>4</v>
      </c>
      <c r="P175" s="64">
        <f t="shared" si="183"/>
        <v>0</v>
      </c>
      <c r="Q175" s="64">
        <f t="shared" si="180"/>
        <v>0</v>
      </c>
      <c r="R175" s="64">
        <f t="shared" si="180"/>
        <v>0</v>
      </c>
      <c r="S175" s="64">
        <f t="shared" si="180"/>
        <v>0</v>
      </c>
      <c r="T175" s="64">
        <f t="shared" si="180"/>
        <v>0</v>
      </c>
      <c r="U175" s="64">
        <f t="shared" si="180"/>
        <v>0</v>
      </c>
      <c r="V175" s="64">
        <f t="shared" si="180"/>
        <v>0</v>
      </c>
      <c r="W175" s="64">
        <f t="shared" si="180"/>
        <v>12</v>
      </c>
      <c r="X175" s="64"/>
      <c r="Y175" s="64">
        <f t="shared" si="182"/>
        <v>0</v>
      </c>
      <c r="Z175" s="64">
        <f t="shared" si="181"/>
        <v>0</v>
      </c>
      <c r="AA175" s="64">
        <f t="shared" si="181"/>
        <v>0</v>
      </c>
      <c r="AB175" s="64">
        <f t="shared" si="181"/>
        <v>4</v>
      </c>
      <c r="AC175" s="64">
        <f t="shared" si="181"/>
        <v>0</v>
      </c>
      <c r="AD175" s="64">
        <f t="shared" si="181"/>
        <v>0</v>
      </c>
      <c r="AE175" s="64">
        <f t="shared" si="181"/>
        <v>0</v>
      </c>
      <c r="AF175" s="64">
        <f t="shared" si="181"/>
        <v>0</v>
      </c>
      <c r="AG175" s="64"/>
      <c r="AH175" s="64"/>
      <c r="AI175" s="64"/>
      <c r="AJ175" s="64"/>
      <c r="AK175" s="64"/>
      <c r="AL175" s="64"/>
      <c r="AM175" s="64"/>
      <c r="AN175" s="64"/>
      <c r="AO175" s="64"/>
    </row>
    <row r="176" spans="1:41" x14ac:dyDescent="0.3">
      <c r="A176">
        <v>6</v>
      </c>
      <c r="B176" s="63" t="s">
        <v>11</v>
      </c>
      <c r="C176" t="str">
        <f ca="1">IFERROR(INDEX(OFFSET(Declarations!$A$27:$I$27,(LEN(B176)-1)*21,0),1,VLOOKUP(LEFT(B176,1),Declarations!$A$8:$C$15,3,FALSE)),"")</f>
        <v>Joshua Cockerham</v>
      </c>
      <c r="D176" t="str">
        <f>IFERROR(VLOOKUP(LEFT(B176,1),Declarations!$A$8:$C$15,2,FALSE),"")</f>
        <v>Kent</v>
      </c>
      <c r="E176" s="66">
        <v>1.7</v>
      </c>
      <c r="F176">
        <v>11</v>
      </c>
      <c r="I176">
        <v>6</v>
      </c>
      <c r="J176" s="63"/>
      <c r="K176" t="str">
        <f ca="1">IFERROR(INDEX(OFFSET(Declarations!$A$27:$I$27,(LEN(J176)-1)*21,0),1,VLOOKUP(LEFT(J176,1),Declarations!$A$8:$C$15,3,FALSE)),"")</f>
        <v/>
      </c>
      <c r="L176" t="str">
        <f>IFERROR(VLOOKUP(LEFT(J176,1),Declarations!$A$8:$C$15,2,FALSE),"")</f>
        <v/>
      </c>
      <c r="M176" s="63"/>
      <c r="N176">
        <v>3</v>
      </c>
      <c r="P176" s="64">
        <f t="shared" si="183"/>
        <v>0</v>
      </c>
      <c r="Q176" s="64">
        <f t="shared" si="180"/>
        <v>0</v>
      </c>
      <c r="R176" s="64">
        <f t="shared" si="180"/>
        <v>0</v>
      </c>
      <c r="S176" s="64">
        <f t="shared" si="180"/>
        <v>11</v>
      </c>
      <c r="T176" s="64">
        <f t="shared" si="180"/>
        <v>0</v>
      </c>
      <c r="U176" s="64">
        <f t="shared" si="180"/>
        <v>0</v>
      </c>
      <c r="V176" s="64">
        <f t="shared" si="180"/>
        <v>0</v>
      </c>
      <c r="W176" s="64">
        <f t="shared" si="180"/>
        <v>0</v>
      </c>
      <c r="X176" s="64"/>
      <c r="Y176" s="64">
        <f t="shared" si="182"/>
        <v>0</v>
      </c>
      <c r="Z176" s="64">
        <f t="shared" si="181"/>
        <v>0</v>
      </c>
      <c r="AA176" s="64">
        <f t="shared" si="181"/>
        <v>0</v>
      </c>
      <c r="AB176" s="64">
        <f t="shared" si="181"/>
        <v>0</v>
      </c>
      <c r="AC176" s="64">
        <f t="shared" si="181"/>
        <v>0</v>
      </c>
      <c r="AD176" s="64">
        <f t="shared" si="181"/>
        <v>0</v>
      </c>
      <c r="AE176" s="64">
        <f t="shared" si="181"/>
        <v>0</v>
      </c>
      <c r="AF176" s="64">
        <f t="shared" si="181"/>
        <v>0</v>
      </c>
      <c r="AG176" s="64"/>
      <c r="AH176" s="64"/>
      <c r="AI176" s="64"/>
      <c r="AJ176" s="64"/>
      <c r="AK176" s="64"/>
      <c r="AL176" s="64"/>
      <c r="AM176" s="64"/>
      <c r="AN176" s="64"/>
      <c r="AO176" s="64"/>
    </row>
    <row r="177" spans="1:41" x14ac:dyDescent="0.3">
      <c r="A177">
        <v>7</v>
      </c>
      <c r="B177" s="63" t="s">
        <v>144</v>
      </c>
      <c r="C177" t="str">
        <f ca="1">IFERROR(INDEX(OFFSET(Declarations!$A$27:$I$27,(LEN(B177)-1)*21,0),1,VLOOKUP(LEFT(B177,1),Declarations!$A$8:$C$15,3,FALSE)),"")</f>
        <v>EDWARD LAWS</v>
      </c>
      <c r="D177" t="str">
        <f>IFERROR(VLOOKUP(LEFT(B177,1),Declarations!$A$8:$C$15,2,FALSE),"")</f>
        <v>Herts</v>
      </c>
      <c r="E177" s="66">
        <v>1.7</v>
      </c>
      <c r="F177">
        <v>10</v>
      </c>
      <c r="I177">
        <v>7</v>
      </c>
      <c r="J177" s="63"/>
      <c r="K177" t="str">
        <f ca="1">IFERROR(INDEX(OFFSET(Declarations!$A$27:$I$27,(LEN(J177)-1)*21,0),1,VLOOKUP(LEFT(J177,1),Declarations!$A$8:$C$15,3,FALSE)),"")</f>
        <v/>
      </c>
      <c r="L177" t="str">
        <f>IFERROR(VLOOKUP(LEFT(J177,1),Declarations!$A$8:$C$15,2,FALSE),"")</f>
        <v/>
      </c>
      <c r="M177" s="63"/>
      <c r="N177">
        <v>2</v>
      </c>
      <c r="P177" s="64">
        <f t="shared" si="183"/>
        <v>0</v>
      </c>
      <c r="Q177" s="64">
        <f t="shared" si="180"/>
        <v>0</v>
      </c>
      <c r="R177" s="64">
        <f t="shared" si="180"/>
        <v>10</v>
      </c>
      <c r="S177" s="64">
        <f t="shared" si="180"/>
        <v>0</v>
      </c>
      <c r="T177" s="64">
        <f t="shared" si="180"/>
        <v>0</v>
      </c>
      <c r="U177" s="64">
        <f t="shared" si="180"/>
        <v>0</v>
      </c>
      <c r="V177" s="64">
        <f t="shared" si="180"/>
        <v>0</v>
      </c>
      <c r="W177" s="64">
        <f t="shared" si="180"/>
        <v>0</v>
      </c>
      <c r="X177" s="64"/>
      <c r="Y177" s="64">
        <f t="shared" si="182"/>
        <v>0</v>
      </c>
      <c r="Z177" s="64">
        <f t="shared" si="181"/>
        <v>0</v>
      </c>
      <c r="AA177" s="64">
        <f t="shared" si="181"/>
        <v>0</v>
      </c>
      <c r="AB177" s="64">
        <f t="shared" si="181"/>
        <v>0</v>
      </c>
      <c r="AC177" s="64">
        <f t="shared" si="181"/>
        <v>0</v>
      </c>
      <c r="AD177" s="64">
        <f t="shared" si="181"/>
        <v>0</v>
      </c>
      <c r="AE177" s="64">
        <f t="shared" si="181"/>
        <v>0</v>
      </c>
      <c r="AF177" s="64">
        <f t="shared" si="181"/>
        <v>0</v>
      </c>
      <c r="AG177" s="64"/>
      <c r="AH177" s="64"/>
      <c r="AI177" s="64"/>
      <c r="AJ177" s="64"/>
      <c r="AK177" s="64"/>
      <c r="AL177" s="64"/>
      <c r="AM177" s="64"/>
      <c r="AN177" s="64"/>
      <c r="AO177" s="64"/>
    </row>
    <row r="178" spans="1:41" x14ac:dyDescent="0.3">
      <c r="A178">
        <v>8</v>
      </c>
      <c r="B178" s="63" t="s">
        <v>142</v>
      </c>
      <c r="C178" t="str">
        <f ca="1">IFERROR(INDEX(OFFSET(Declarations!$A$27:$I$27,(LEN(B178)-1)*21,0),1,VLOOKUP(LEFT(B178,1),Declarations!$A$8:$C$15,3,FALSE)),"")</f>
        <v>FINN HOBSON</v>
      </c>
      <c r="D178" t="str">
        <f>IFERROR(VLOOKUP(LEFT(B178,1),Declarations!$A$8:$C$15,2,FALSE),"")</f>
        <v>Bucks</v>
      </c>
      <c r="E178" s="66">
        <v>1.6</v>
      </c>
      <c r="F178">
        <v>9</v>
      </c>
      <c r="I178">
        <v>8</v>
      </c>
      <c r="J178" s="63"/>
      <c r="K178" t="str">
        <f ca="1">IFERROR(INDEX(OFFSET(Declarations!$A$27:$I$27,(LEN(J178)-1)*21,0),1,VLOOKUP(LEFT(J178,1),Declarations!$A$8:$C$15,3,FALSE)),"")</f>
        <v/>
      </c>
      <c r="L178" t="str">
        <f>IFERROR(VLOOKUP(LEFT(J178,1),Declarations!$A$8:$C$15,2,FALSE),"")</f>
        <v/>
      </c>
      <c r="M178" s="63"/>
      <c r="N178">
        <v>1</v>
      </c>
      <c r="P178" s="64">
        <f t="shared" si="183"/>
        <v>0</v>
      </c>
      <c r="Q178" s="64">
        <f t="shared" si="180"/>
        <v>0</v>
      </c>
      <c r="R178" s="64">
        <f t="shared" si="180"/>
        <v>0</v>
      </c>
      <c r="S178" s="64">
        <f t="shared" si="180"/>
        <v>0</v>
      </c>
      <c r="T178" s="64">
        <f t="shared" si="180"/>
        <v>0</v>
      </c>
      <c r="U178" s="64">
        <f t="shared" si="180"/>
        <v>9</v>
      </c>
      <c r="V178" s="64">
        <f t="shared" si="180"/>
        <v>0</v>
      </c>
      <c r="W178" s="64">
        <f t="shared" si="180"/>
        <v>0</v>
      </c>
      <c r="X178" s="64"/>
      <c r="Y178" s="64">
        <f t="shared" si="182"/>
        <v>0</v>
      </c>
      <c r="Z178" s="64">
        <f t="shared" si="181"/>
        <v>0</v>
      </c>
      <c r="AA178" s="64">
        <f t="shared" si="181"/>
        <v>0</v>
      </c>
      <c r="AB178" s="64">
        <f t="shared" si="181"/>
        <v>0</v>
      </c>
      <c r="AC178" s="64">
        <f t="shared" si="181"/>
        <v>0</v>
      </c>
      <c r="AD178" s="64">
        <f t="shared" si="181"/>
        <v>0</v>
      </c>
      <c r="AE178" s="64">
        <f t="shared" si="181"/>
        <v>0</v>
      </c>
      <c r="AF178" s="64">
        <f t="shared" si="181"/>
        <v>0</v>
      </c>
      <c r="AG178" s="64"/>
      <c r="AH178" s="64"/>
      <c r="AI178" s="64"/>
      <c r="AJ178" s="64"/>
      <c r="AK178" s="64"/>
      <c r="AL178" s="64"/>
      <c r="AM178" s="64"/>
      <c r="AN178" s="64"/>
      <c r="AO178" s="64"/>
    </row>
    <row r="179" spans="1:41" x14ac:dyDescent="0.3">
      <c r="P179" s="64">
        <f>SUM(P171:P178)</f>
        <v>15</v>
      </c>
      <c r="Q179" s="64">
        <f t="shared" ref="Q179:W179" si="184">SUM(Q171:Q178)</f>
        <v>16</v>
      </c>
      <c r="R179" s="64">
        <f t="shared" si="184"/>
        <v>10</v>
      </c>
      <c r="S179" s="64">
        <f t="shared" si="184"/>
        <v>11</v>
      </c>
      <c r="T179" s="64">
        <f t="shared" si="184"/>
        <v>14</v>
      </c>
      <c r="U179" s="64">
        <f t="shared" si="184"/>
        <v>9</v>
      </c>
      <c r="V179" s="64">
        <f t="shared" si="184"/>
        <v>13</v>
      </c>
      <c r="W179" s="64">
        <f t="shared" si="184"/>
        <v>12</v>
      </c>
      <c r="X179" s="64"/>
      <c r="Y179" s="64">
        <f>SUM(Y171:Y178)</f>
        <v>8</v>
      </c>
      <c r="Z179" s="64">
        <f t="shared" ref="Z179:AF179" si="185">SUM(Z171:Z178)</f>
        <v>6.5</v>
      </c>
      <c r="AA179" s="64">
        <f t="shared" si="185"/>
        <v>0</v>
      </c>
      <c r="AB179" s="64">
        <f t="shared" si="185"/>
        <v>4</v>
      </c>
      <c r="AC179" s="64">
        <f t="shared" si="185"/>
        <v>6.5</v>
      </c>
      <c r="AD179" s="64">
        <f t="shared" si="185"/>
        <v>0</v>
      </c>
      <c r="AE179" s="64">
        <f t="shared" si="185"/>
        <v>0</v>
      </c>
      <c r="AF179" s="64">
        <f t="shared" si="185"/>
        <v>5</v>
      </c>
      <c r="AG179" s="64"/>
      <c r="AH179" s="64">
        <f>P179+Y179</f>
        <v>23</v>
      </c>
      <c r="AI179" s="64">
        <f t="shared" ref="AI179" si="186">Q179+Z179</f>
        <v>22.5</v>
      </c>
      <c r="AJ179" s="64">
        <f t="shared" ref="AJ179" si="187">R179+AA179</f>
        <v>10</v>
      </c>
      <c r="AK179" s="64">
        <f t="shared" ref="AK179" si="188">S179+AB179</f>
        <v>15</v>
      </c>
      <c r="AL179" s="64">
        <f t="shared" ref="AL179" si="189">T179+AC179</f>
        <v>20.5</v>
      </c>
      <c r="AM179" s="64">
        <f t="shared" ref="AM179" si="190">U179+AD179</f>
        <v>9</v>
      </c>
      <c r="AN179" s="64">
        <f t="shared" ref="AN179" si="191">V179+AE179</f>
        <v>13</v>
      </c>
      <c r="AO179" s="64">
        <f t="shared" ref="AO179" si="192">W179+AF179</f>
        <v>17</v>
      </c>
    </row>
    <row r="180" spans="1:41" x14ac:dyDescent="0.3"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</row>
    <row r="181" spans="1:41" x14ac:dyDescent="0.3">
      <c r="A181" s="1" t="s">
        <v>88</v>
      </c>
      <c r="B181" s="1" t="s">
        <v>89</v>
      </c>
      <c r="E181" s="1" t="s">
        <v>52</v>
      </c>
      <c r="F181" s="1" t="s">
        <v>38</v>
      </c>
      <c r="G181" s="1" t="s">
        <v>66</v>
      </c>
      <c r="I181" s="1" t="s">
        <v>88</v>
      </c>
      <c r="J181" s="1" t="s">
        <v>90</v>
      </c>
      <c r="M181" s="1" t="s">
        <v>52</v>
      </c>
      <c r="N181" s="1" t="s">
        <v>38</v>
      </c>
      <c r="O181" s="1" t="s">
        <v>66</v>
      </c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</row>
    <row r="182" spans="1:41" x14ac:dyDescent="0.3">
      <c r="A182">
        <v>1</v>
      </c>
      <c r="B182" s="63" t="s">
        <v>13</v>
      </c>
      <c r="C182" t="str">
        <f ca="1">IFERROR(INDEX(OFFSET(Declarations!$A$29:$I$29,(LEN(B182)-1)*21,0),1,VLOOKUP(LEFT(B182,1),Declarations!$A$8:$C$15,3,FALSE)),"")</f>
        <v>Kenan Stephens</v>
      </c>
      <c r="D182" t="str">
        <f>IFERROR(VLOOKUP(LEFT(B182,1),Declarations!$A$8:$C$15,2,FALSE),"")</f>
        <v>Middlesex</v>
      </c>
      <c r="E182" s="63">
        <v>6.31</v>
      </c>
      <c r="F182">
        <v>16</v>
      </c>
      <c r="G182" s="69" t="s">
        <v>546</v>
      </c>
      <c r="I182">
        <v>1</v>
      </c>
      <c r="J182" s="63" t="s">
        <v>45</v>
      </c>
      <c r="K182" t="str">
        <f ca="1">IFERROR(INDEX(OFFSET(Declarations!$A$29:$I$29,(LEN(J182)-1)*21,0),1,VLOOKUP(LEFT(J182,1),Declarations!$A$8:$C$15,3,FALSE)),"")</f>
        <v>Arthur Haines</v>
      </c>
      <c r="L182" t="str">
        <f>IFERROR(VLOOKUP(LEFT(J182,1),Declarations!$A$8:$C$15,2,FALSE),"")</f>
        <v>Sussex</v>
      </c>
      <c r="M182" s="66">
        <v>6.2</v>
      </c>
      <c r="N182">
        <v>8</v>
      </c>
      <c r="O182" s="69" t="s">
        <v>547</v>
      </c>
      <c r="P182" s="64">
        <f>IF($D182=P$2,$F182,0)</f>
        <v>0</v>
      </c>
      <c r="Q182" s="64">
        <f t="shared" ref="Q182:W189" si="193">IF($D182=Q$2,$F182,0)</f>
        <v>0</v>
      </c>
      <c r="R182" s="64">
        <f t="shared" si="193"/>
        <v>0</v>
      </c>
      <c r="S182" s="64">
        <f t="shared" si="193"/>
        <v>0</v>
      </c>
      <c r="T182" s="64">
        <f t="shared" si="193"/>
        <v>16</v>
      </c>
      <c r="U182" s="64">
        <f t="shared" si="193"/>
        <v>0</v>
      </c>
      <c r="V182" s="64">
        <f t="shared" si="193"/>
        <v>0</v>
      </c>
      <c r="W182" s="64">
        <f t="shared" si="193"/>
        <v>0</v>
      </c>
      <c r="X182" s="64"/>
      <c r="Y182" s="64">
        <f>IF($L182=Y$2,$N182,0)</f>
        <v>0</v>
      </c>
      <c r="Z182" s="64">
        <f t="shared" ref="Z182:AF189" si="194">IF($L182=Z$2,$N182,0)</f>
        <v>0</v>
      </c>
      <c r="AA182" s="64">
        <f t="shared" si="194"/>
        <v>0</v>
      </c>
      <c r="AB182" s="64">
        <f t="shared" si="194"/>
        <v>0</v>
      </c>
      <c r="AC182" s="64">
        <f t="shared" si="194"/>
        <v>0</v>
      </c>
      <c r="AD182" s="64">
        <f t="shared" si="194"/>
        <v>0</v>
      </c>
      <c r="AE182" s="64">
        <f t="shared" si="194"/>
        <v>0</v>
      </c>
      <c r="AF182" s="64">
        <f t="shared" si="194"/>
        <v>8</v>
      </c>
      <c r="AG182" s="64"/>
      <c r="AH182" s="64"/>
      <c r="AI182" s="64"/>
      <c r="AJ182" s="64"/>
      <c r="AK182" s="64"/>
      <c r="AL182" s="64"/>
      <c r="AM182" s="64"/>
      <c r="AN182" s="64"/>
      <c r="AO182" s="64"/>
    </row>
    <row r="183" spans="1:41" x14ac:dyDescent="0.3">
      <c r="A183">
        <v>2</v>
      </c>
      <c r="B183" s="63" t="s">
        <v>44</v>
      </c>
      <c r="C183" t="str">
        <f ca="1">IFERROR(INDEX(OFFSET(Declarations!$A$29:$I$29,(LEN(B183)-1)*21,0),1,VLOOKUP(LEFT(B183,1),Declarations!$A$8:$C$15,3,FALSE)),"")</f>
        <v>Damope Akinyemi</v>
      </c>
      <c r="D183" t="str">
        <f>IFERROR(VLOOKUP(LEFT(B183,1),Declarations!$A$8:$C$15,2,FALSE),"")</f>
        <v>Essex</v>
      </c>
      <c r="E183" s="63">
        <v>6.26</v>
      </c>
      <c r="F183">
        <v>15</v>
      </c>
      <c r="G183" s="69" t="s">
        <v>547</v>
      </c>
      <c r="I183">
        <v>2</v>
      </c>
      <c r="J183" s="63" t="s">
        <v>6</v>
      </c>
      <c r="K183" t="str">
        <f ca="1">IFERROR(INDEX(OFFSET(Declarations!$A$29:$I$29,(LEN(J183)-1)*21,0),1,VLOOKUP(LEFT(J183,1),Declarations!$A$8:$C$15,3,FALSE)),"")</f>
        <v>Aran Yavuz</v>
      </c>
      <c r="L183" t="str">
        <f>IFERROR(VLOOKUP(LEFT(J183,1),Declarations!$A$8:$C$15,2,FALSE),"")</f>
        <v>Essex</v>
      </c>
      <c r="M183" s="63">
        <v>6.01</v>
      </c>
      <c r="N183">
        <v>7</v>
      </c>
      <c r="O183" s="69" t="s">
        <v>552</v>
      </c>
      <c r="P183" s="64">
        <f>IF($D183=P$2,$F183,0)</f>
        <v>15</v>
      </c>
      <c r="Q183" s="64">
        <f t="shared" si="193"/>
        <v>0</v>
      </c>
      <c r="R183" s="64">
        <f t="shared" si="193"/>
        <v>0</v>
      </c>
      <c r="S183" s="64">
        <f t="shared" si="193"/>
        <v>0</v>
      </c>
      <c r="T183" s="64">
        <f t="shared" si="193"/>
        <v>0</v>
      </c>
      <c r="U183" s="64">
        <f t="shared" si="193"/>
        <v>0</v>
      </c>
      <c r="V183" s="64">
        <f t="shared" si="193"/>
        <v>0</v>
      </c>
      <c r="W183" s="64">
        <f t="shared" si="193"/>
        <v>0</v>
      </c>
      <c r="X183" s="64"/>
      <c r="Y183" s="64">
        <f t="shared" ref="Y183:Y189" si="195">IF($L183=Y$2,$N183,0)</f>
        <v>7</v>
      </c>
      <c r="Z183" s="64">
        <f t="shared" si="194"/>
        <v>0</v>
      </c>
      <c r="AA183" s="64">
        <f t="shared" si="194"/>
        <v>0</v>
      </c>
      <c r="AB183" s="64">
        <f t="shared" si="194"/>
        <v>0</v>
      </c>
      <c r="AC183" s="64">
        <f t="shared" si="194"/>
        <v>0</v>
      </c>
      <c r="AD183" s="64">
        <f t="shared" si="194"/>
        <v>0</v>
      </c>
      <c r="AE183" s="64">
        <f t="shared" si="194"/>
        <v>0</v>
      </c>
      <c r="AF183" s="64">
        <f t="shared" si="194"/>
        <v>0</v>
      </c>
      <c r="AG183" s="64"/>
      <c r="AH183" s="64"/>
      <c r="AI183" s="64"/>
      <c r="AJ183" s="64"/>
      <c r="AK183" s="64"/>
      <c r="AL183" s="64"/>
      <c r="AM183" s="64"/>
      <c r="AN183" s="64"/>
      <c r="AO183" s="64"/>
    </row>
    <row r="184" spans="1:41" x14ac:dyDescent="0.3">
      <c r="A184">
        <v>3</v>
      </c>
      <c r="B184" s="63" t="s">
        <v>17</v>
      </c>
      <c r="C184" t="str">
        <f ca="1">IFERROR(INDEX(OFFSET(Declarations!$A$29:$I$29,(LEN(B184)-1)*21,0),1,VLOOKUP(LEFT(B184,1),Declarations!$A$8:$C$15,3,FALSE)),"")</f>
        <v>Adam Lindo</v>
      </c>
      <c r="D184" t="str">
        <f>IFERROR(VLOOKUP(LEFT(B184,1),Declarations!$A$8:$C$15,2,FALSE),"")</f>
        <v>Sussex</v>
      </c>
      <c r="E184" s="63">
        <v>6.23</v>
      </c>
      <c r="F184">
        <v>14</v>
      </c>
      <c r="G184" s="69" t="s">
        <v>548</v>
      </c>
      <c r="I184">
        <v>3</v>
      </c>
      <c r="J184" s="63" t="s">
        <v>47</v>
      </c>
      <c r="K184" t="str">
        <f ca="1">IFERROR(INDEX(OFFSET(Declarations!$A$29:$I$29,(LEN(J184)-1)*21,0),1,VLOOKUP(LEFT(J184,1),Declarations!$A$8:$C$15,3,FALSE)),"")</f>
        <v>Jacob Byfield</v>
      </c>
      <c r="L184" t="str">
        <f>IFERROR(VLOOKUP(LEFT(J184,1),Declarations!$A$8:$C$15,2,FALSE),"")</f>
        <v>Kent</v>
      </c>
      <c r="M184" s="63">
        <v>5.87</v>
      </c>
      <c r="N184">
        <v>6</v>
      </c>
      <c r="O184" s="69" t="s">
        <v>553</v>
      </c>
      <c r="P184" s="64">
        <f t="shared" ref="P184:P189" si="196">IF($D184=P$2,$F184,0)</f>
        <v>0</v>
      </c>
      <c r="Q184" s="64">
        <f t="shared" si="193"/>
        <v>0</v>
      </c>
      <c r="R184" s="64">
        <f t="shared" si="193"/>
        <v>0</v>
      </c>
      <c r="S184" s="64">
        <f t="shared" si="193"/>
        <v>0</v>
      </c>
      <c r="T184" s="64">
        <f t="shared" si="193"/>
        <v>0</v>
      </c>
      <c r="U184" s="64">
        <f t="shared" si="193"/>
        <v>0</v>
      </c>
      <c r="V184" s="64">
        <f t="shared" si="193"/>
        <v>0</v>
      </c>
      <c r="W184" s="64">
        <f t="shared" si="193"/>
        <v>14</v>
      </c>
      <c r="X184" s="64"/>
      <c r="Y184" s="64">
        <f t="shared" si="195"/>
        <v>0</v>
      </c>
      <c r="Z184" s="64">
        <f t="shared" si="194"/>
        <v>0</v>
      </c>
      <c r="AA184" s="64">
        <f t="shared" si="194"/>
        <v>0</v>
      </c>
      <c r="AB184" s="64">
        <f t="shared" si="194"/>
        <v>6</v>
      </c>
      <c r="AC184" s="64">
        <f t="shared" si="194"/>
        <v>0</v>
      </c>
      <c r="AD184" s="64">
        <f t="shared" si="194"/>
        <v>0</v>
      </c>
      <c r="AE184" s="64">
        <f t="shared" si="194"/>
        <v>0</v>
      </c>
      <c r="AF184" s="64">
        <f t="shared" si="194"/>
        <v>0</v>
      </c>
      <c r="AG184" s="64"/>
      <c r="AH184" s="64"/>
      <c r="AI184" s="64"/>
      <c r="AJ184" s="64"/>
      <c r="AK184" s="64"/>
      <c r="AL184" s="64"/>
      <c r="AM184" s="64"/>
      <c r="AN184" s="64"/>
      <c r="AO184" s="64"/>
    </row>
    <row r="185" spans="1:41" x14ac:dyDescent="0.3">
      <c r="A185">
        <v>4</v>
      </c>
      <c r="B185" s="63" t="s">
        <v>11</v>
      </c>
      <c r="C185" t="str">
        <f ca="1">IFERROR(INDEX(OFFSET(Declarations!$A$29:$I$29,(LEN(B185)-1)*21,0),1,VLOOKUP(LEFT(B185,1),Declarations!$A$8:$C$15,3,FALSE)),"")</f>
        <v>George Seery</v>
      </c>
      <c r="D185" t="str">
        <f>IFERROR(VLOOKUP(LEFT(B185,1),Declarations!$A$8:$C$15,2,FALSE),"")</f>
        <v>Kent</v>
      </c>
      <c r="E185" s="63">
        <v>5.95</v>
      </c>
      <c r="F185">
        <v>13</v>
      </c>
      <c r="G185" s="69" t="s">
        <v>549</v>
      </c>
      <c r="I185">
        <v>4</v>
      </c>
      <c r="J185" s="63" t="s">
        <v>8</v>
      </c>
      <c r="K185" t="str">
        <f ca="1">IFERROR(INDEX(OFFSET(Declarations!$A$29:$I$29,(LEN(J185)-1)*21,0),1,VLOOKUP(LEFT(J185,1),Declarations!$A$8:$C$15,3,FALSE)),"")</f>
        <v>Max Williams</v>
      </c>
      <c r="L185" t="str">
        <f>IFERROR(VLOOKUP(LEFT(J185,1),Declarations!$A$8:$C$15,2,FALSE),"")</f>
        <v>Hants</v>
      </c>
      <c r="M185" s="63">
        <v>5.47</v>
      </c>
      <c r="N185">
        <v>5</v>
      </c>
      <c r="O185" s="69" t="s">
        <v>547</v>
      </c>
      <c r="P185" s="64">
        <f t="shared" si="196"/>
        <v>0</v>
      </c>
      <c r="Q185" s="64">
        <f t="shared" si="193"/>
        <v>0</v>
      </c>
      <c r="R185" s="64">
        <f t="shared" si="193"/>
        <v>0</v>
      </c>
      <c r="S185" s="64">
        <f t="shared" si="193"/>
        <v>13</v>
      </c>
      <c r="T185" s="64">
        <f t="shared" si="193"/>
        <v>0</v>
      </c>
      <c r="U185" s="64">
        <f t="shared" si="193"/>
        <v>0</v>
      </c>
      <c r="V185" s="64">
        <f t="shared" si="193"/>
        <v>0</v>
      </c>
      <c r="W185" s="64">
        <f t="shared" si="193"/>
        <v>0</v>
      </c>
      <c r="X185" s="64"/>
      <c r="Y185" s="64">
        <f t="shared" si="195"/>
        <v>0</v>
      </c>
      <c r="Z185" s="64">
        <f t="shared" si="194"/>
        <v>5</v>
      </c>
      <c r="AA185" s="64">
        <f t="shared" si="194"/>
        <v>0</v>
      </c>
      <c r="AB185" s="64">
        <f t="shared" si="194"/>
        <v>0</v>
      </c>
      <c r="AC185" s="64">
        <f t="shared" si="194"/>
        <v>0</v>
      </c>
      <c r="AD185" s="64">
        <f t="shared" si="194"/>
        <v>0</v>
      </c>
      <c r="AE185" s="64">
        <f t="shared" si="194"/>
        <v>0</v>
      </c>
      <c r="AF185" s="64">
        <f t="shared" si="194"/>
        <v>0</v>
      </c>
      <c r="AG185" s="64"/>
      <c r="AH185" s="64"/>
      <c r="AI185" s="64"/>
      <c r="AJ185" s="64"/>
      <c r="AK185" s="64"/>
      <c r="AL185" s="64"/>
      <c r="AM185" s="64"/>
      <c r="AN185" s="64"/>
      <c r="AO185" s="64"/>
    </row>
    <row r="186" spans="1:41" x14ac:dyDescent="0.3">
      <c r="A186">
        <v>5</v>
      </c>
      <c r="B186" s="63" t="s">
        <v>144</v>
      </c>
      <c r="C186" t="str">
        <f ca="1">IFERROR(INDEX(OFFSET(Declarations!$A$29:$I$29,(LEN(B186)-1)*21,0),1,VLOOKUP(LEFT(B186,1),Declarations!$A$8:$C$15,3,FALSE)),"")</f>
        <v>DANIEL FIELDING</v>
      </c>
      <c r="D186" t="str">
        <f>IFERROR(VLOOKUP(LEFT(B186,1),Declarations!$A$8:$C$15,2,FALSE),"")</f>
        <v>Herts</v>
      </c>
      <c r="E186" s="63">
        <v>5.93</v>
      </c>
      <c r="F186">
        <v>12</v>
      </c>
      <c r="G186" s="69" t="s">
        <v>550</v>
      </c>
      <c r="I186">
        <v>5</v>
      </c>
      <c r="J186" s="63" t="s">
        <v>161</v>
      </c>
      <c r="K186" t="str">
        <f ca="1">IFERROR(INDEX(OFFSET(Declarations!$A$29:$I$29,(LEN(J186)-1)*21,0),1,VLOOKUP(LEFT(J186,1),Declarations!$A$8:$C$15,3,FALSE)),"")</f>
        <v>MATTHEW COX</v>
      </c>
      <c r="L186" t="str">
        <f>IFERROR(VLOOKUP(LEFT(J186,1),Declarations!$A$8:$C$15,2,FALSE),"")</f>
        <v>Herts</v>
      </c>
      <c r="M186" s="63">
        <v>5.22</v>
      </c>
      <c r="N186">
        <v>4</v>
      </c>
      <c r="O186" s="69" t="s">
        <v>554</v>
      </c>
      <c r="P186" s="64">
        <f t="shared" si="196"/>
        <v>0</v>
      </c>
      <c r="Q186" s="64">
        <f t="shared" si="193"/>
        <v>0</v>
      </c>
      <c r="R186" s="64">
        <f t="shared" si="193"/>
        <v>12</v>
      </c>
      <c r="S186" s="64">
        <f t="shared" si="193"/>
        <v>0</v>
      </c>
      <c r="T186" s="64">
        <f t="shared" si="193"/>
        <v>0</v>
      </c>
      <c r="U186" s="64">
        <f t="shared" si="193"/>
        <v>0</v>
      </c>
      <c r="V186" s="64">
        <f t="shared" si="193"/>
        <v>0</v>
      </c>
      <c r="W186" s="64">
        <f t="shared" si="193"/>
        <v>0</v>
      </c>
      <c r="X186" s="64"/>
      <c r="Y186" s="64">
        <f t="shared" si="195"/>
        <v>0</v>
      </c>
      <c r="Z186" s="64">
        <f t="shared" si="194"/>
        <v>0</v>
      </c>
      <c r="AA186" s="64">
        <f t="shared" si="194"/>
        <v>4</v>
      </c>
      <c r="AB186" s="64">
        <f t="shared" si="194"/>
        <v>0</v>
      </c>
      <c r="AC186" s="64">
        <f t="shared" si="194"/>
        <v>0</v>
      </c>
      <c r="AD186" s="64">
        <f t="shared" si="194"/>
        <v>0</v>
      </c>
      <c r="AE186" s="64">
        <f t="shared" si="194"/>
        <v>0</v>
      </c>
      <c r="AF186" s="64">
        <f t="shared" si="194"/>
        <v>0</v>
      </c>
      <c r="AG186" s="64"/>
      <c r="AH186" s="64"/>
      <c r="AI186" s="64"/>
      <c r="AJ186" s="64"/>
      <c r="AK186" s="64"/>
      <c r="AL186" s="64"/>
      <c r="AM186" s="64"/>
      <c r="AN186" s="64"/>
      <c r="AO186" s="64"/>
    </row>
    <row r="187" spans="1:41" x14ac:dyDescent="0.3">
      <c r="A187">
        <v>6</v>
      </c>
      <c r="B187" s="63" t="s">
        <v>142</v>
      </c>
      <c r="C187" t="str">
        <f ca="1">IFERROR(INDEX(OFFSET(Declarations!$A$29:$I$29,(LEN(B187)-1)*21,0),1,VLOOKUP(LEFT(B187,1),Declarations!$A$8:$C$15,3,FALSE)),"")</f>
        <v>SHAWN IMPOFO</v>
      </c>
      <c r="D187" t="str">
        <f>IFERROR(VLOOKUP(LEFT(B187,1),Declarations!$A$8:$C$15,2,FALSE),"")</f>
        <v>Bucks</v>
      </c>
      <c r="E187" s="63">
        <v>5.65</v>
      </c>
      <c r="F187">
        <v>11</v>
      </c>
      <c r="G187" s="69" t="s">
        <v>547</v>
      </c>
      <c r="I187">
        <v>6</v>
      </c>
      <c r="J187" s="63"/>
      <c r="K187" t="str">
        <f ca="1">IFERROR(INDEX(OFFSET(Declarations!$A$29:$I$29,(LEN(J187)-1)*21,0),1,VLOOKUP(LEFT(J187,1),Declarations!$A$8:$C$15,3,FALSE)),"")</f>
        <v/>
      </c>
      <c r="L187" t="str">
        <f>IFERROR(VLOOKUP(LEFT(J187,1),Declarations!$A$8:$C$15,2,FALSE),"")</f>
        <v/>
      </c>
      <c r="M187" s="63"/>
      <c r="N187">
        <v>3</v>
      </c>
      <c r="O187" s="63"/>
      <c r="P187" s="64">
        <f t="shared" si="196"/>
        <v>0</v>
      </c>
      <c r="Q187" s="64">
        <f t="shared" si="193"/>
        <v>0</v>
      </c>
      <c r="R187" s="64">
        <f t="shared" si="193"/>
        <v>0</v>
      </c>
      <c r="S187" s="64">
        <f t="shared" si="193"/>
        <v>0</v>
      </c>
      <c r="T187" s="64">
        <f t="shared" si="193"/>
        <v>0</v>
      </c>
      <c r="U187" s="64">
        <f t="shared" si="193"/>
        <v>11</v>
      </c>
      <c r="V187" s="64">
        <f t="shared" si="193"/>
        <v>0</v>
      </c>
      <c r="W187" s="64">
        <f t="shared" si="193"/>
        <v>0</v>
      </c>
      <c r="X187" s="64"/>
      <c r="Y187" s="64">
        <f t="shared" si="195"/>
        <v>0</v>
      </c>
      <c r="Z187" s="64">
        <f t="shared" si="194"/>
        <v>0</v>
      </c>
      <c r="AA187" s="64">
        <f t="shared" si="194"/>
        <v>0</v>
      </c>
      <c r="AB187" s="64">
        <f t="shared" si="194"/>
        <v>0</v>
      </c>
      <c r="AC187" s="64">
        <f t="shared" si="194"/>
        <v>0</v>
      </c>
      <c r="AD187" s="64">
        <f t="shared" si="194"/>
        <v>0</v>
      </c>
      <c r="AE187" s="64">
        <f t="shared" si="194"/>
        <v>0</v>
      </c>
      <c r="AF187" s="64">
        <f t="shared" si="194"/>
        <v>0</v>
      </c>
      <c r="AG187" s="64"/>
      <c r="AH187" s="64"/>
      <c r="AI187" s="64"/>
      <c r="AJ187" s="64"/>
      <c r="AK187" s="64"/>
      <c r="AL187" s="64"/>
      <c r="AM187" s="64"/>
      <c r="AN187" s="64"/>
      <c r="AO187" s="64"/>
    </row>
    <row r="188" spans="1:41" x14ac:dyDescent="0.3">
      <c r="A188">
        <v>7</v>
      </c>
      <c r="B188" s="63" t="s">
        <v>49</v>
      </c>
      <c r="C188" t="str">
        <f ca="1">IFERROR(INDEX(OFFSET(Declarations!$A$29:$I$29,(LEN(B188)-1)*21,0),1,VLOOKUP(LEFT(B188,1),Declarations!$A$8:$C$15,3,FALSE)),"")</f>
        <v>Luc Pearce</v>
      </c>
      <c r="D188" t="str">
        <f>IFERROR(VLOOKUP(LEFT(B188,1),Declarations!$A$8:$C$15,2,FALSE),"")</f>
        <v>Hants</v>
      </c>
      <c r="E188" s="63">
        <v>5.53</v>
      </c>
      <c r="F188">
        <v>10</v>
      </c>
      <c r="G188" s="69" t="s">
        <v>550</v>
      </c>
      <c r="I188">
        <v>7</v>
      </c>
      <c r="J188" s="63"/>
      <c r="K188" t="str">
        <f ca="1">IFERROR(INDEX(OFFSET(Declarations!$A$29:$I$29,(LEN(J188)-1)*21,0),1,VLOOKUP(LEFT(J188,1),Declarations!$A$8:$C$15,3,FALSE)),"")</f>
        <v/>
      </c>
      <c r="L188" t="str">
        <f>IFERROR(VLOOKUP(LEFT(J188,1),Declarations!$A$8:$C$15,2,FALSE),"")</f>
        <v/>
      </c>
      <c r="M188" s="63"/>
      <c r="N188">
        <v>2</v>
      </c>
      <c r="O188" s="63"/>
      <c r="P188" s="64">
        <f t="shared" si="196"/>
        <v>0</v>
      </c>
      <c r="Q188" s="64">
        <f t="shared" si="193"/>
        <v>10</v>
      </c>
      <c r="R188" s="64">
        <f t="shared" si="193"/>
        <v>0</v>
      </c>
      <c r="S188" s="64">
        <f t="shared" si="193"/>
        <v>0</v>
      </c>
      <c r="T188" s="64">
        <f t="shared" si="193"/>
        <v>0</v>
      </c>
      <c r="U188" s="64">
        <f t="shared" si="193"/>
        <v>0</v>
      </c>
      <c r="V188" s="64">
        <f t="shared" si="193"/>
        <v>0</v>
      </c>
      <c r="W188" s="64">
        <f t="shared" si="193"/>
        <v>0</v>
      </c>
      <c r="X188" s="64"/>
      <c r="Y188" s="64">
        <f t="shared" si="195"/>
        <v>0</v>
      </c>
      <c r="Z188" s="64">
        <f t="shared" si="194"/>
        <v>0</v>
      </c>
      <c r="AA188" s="64">
        <f t="shared" si="194"/>
        <v>0</v>
      </c>
      <c r="AB188" s="64">
        <f t="shared" si="194"/>
        <v>0</v>
      </c>
      <c r="AC188" s="64">
        <f t="shared" si="194"/>
        <v>0</v>
      </c>
      <c r="AD188" s="64">
        <f t="shared" si="194"/>
        <v>0</v>
      </c>
      <c r="AE188" s="64">
        <f t="shared" si="194"/>
        <v>0</v>
      </c>
      <c r="AF188" s="64">
        <f t="shared" si="194"/>
        <v>0</v>
      </c>
      <c r="AG188" s="64"/>
      <c r="AH188" s="64"/>
      <c r="AI188" s="64"/>
      <c r="AJ188" s="64"/>
      <c r="AK188" s="64"/>
      <c r="AL188" s="64"/>
      <c r="AM188" s="64"/>
      <c r="AN188" s="64"/>
      <c r="AO188" s="64"/>
    </row>
    <row r="189" spans="1:41" x14ac:dyDescent="0.3">
      <c r="A189">
        <v>8</v>
      </c>
      <c r="B189" s="63" t="s">
        <v>15</v>
      </c>
      <c r="C189" t="str">
        <f ca="1">IFERROR(INDEX(OFFSET(Declarations!$A$29:$I$29,(LEN(B189)-1)*21,0),1,VLOOKUP(LEFT(B189,1),Declarations!$A$8:$C$15,3,FALSE)),"")</f>
        <v>Ignateus Abebrese</v>
      </c>
      <c r="D189" t="str">
        <f>IFERROR(VLOOKUP(LEFT(B189,1),Declarations!$A$8:$C$15,2,FALSE),"")</f>
        <v>Surrey</v>
      </c>
      <c r="E189" s="63">
        <v>4.8499999999999996</v>
      </c>
      <c r="F189">
        <v>9</v>
      </c>
      <c r="G189" s="69" t="s">
        <v>551</v>
      </c>
      <c r="I189">
        <v>8</v>
      </c>
      <c r="J189" s="63"/>
      <c r="K189" t="str">
        <f ca="1">IFERROR(INDEX(OFFSET(Declarations!$A$29:$I$29,(LEN(J189)-1)*21,0),1,VLOOKUP(LEFT(J189,1),Declarations!$A$8:$C$15,3,FALSE)),"")</f>
        <v/>
      </c>
      <c r="L189" t="str">
        <f>IFERROR(VLOOKUP(LEFT(J189,1),Declarations!$A$8:$C$15,2,FALSE),"")</f>
        <v/>
      </c>
      <c r="M189" s="63"/>
      <c r="N189">
        <v>1</v>
      </c>
      <c r="O189" s="63"/>
      <c r="P189" s="64">
        <f t="shared" si="196"/>
        <v>0</v>
      </c>
      <c r="Q189" s="64">
        <f t="shared" si="193"/>
        <v>0</v>
      </c>
      <c r="R189" s="64">
        <f t="shared" si="193"/>
        <v>0</v>
      </c>
      <c r="S189" s="64">
        <f t="shared" si="193"/>
        <v>0</v>
      </c>
      <c r="T189" s="64">
        <f t="shared" si="193"/>
        <v>0</v>
      </c>
      <c r="U189" s="64">
        <f t="shared" si="193"/>
        <v>0</v>
      </c>
      <c r="V189" s="64">
        <f t="shared" si="193"/>
        <v>9</v>
      </c>
      <c r="W189" s="64">
        <f t="shared" si="193"/>
        <v>0</v>
      </c>
      <c r="X189" s="64"/>
      <c r="Y189" s="64">
        <f t="shared" si="195"/>
        <v>0</v>
      </c>
      <c r="Z189" s="64">
        <f t="shared" si="194"/>
        <v>0</v>
      </c>
      <c r="AA189" s="64">
        <f t="shared" si="194"/>
        <v>0</v>
      </c>
      <c r="AB189" s="64">
        <f t="shared" si="194"/>
        <v>0</v>
      </c>
      <c r="AC189" s="64">
        <f t="shared" si="194"/>
        <v>0</v>
      </c>
      <c r="AD189" s="64">
        <f t="shared" si="194"/>
        <v>0</v>
      </c>
      <c r="AE189" s="64">
        <f t="shared" si="194"/>
        <v>0</v>
      </c>
      <c r="AF189" s="64">
        <f t="shared" si="194"/>
        <v>0</v>
      </c>
      <c r="AG189" s="64"/>
      <c r="AH189" s="64"/>
      <c r="AI189" s="64"/>
      <c r="AJ189" s="64"/>
      <c r="AK189" s="64"/>
      <c r="AL189" s="64"/>
      <c r="AM189" s="64"/>
      <c r="AN189" s="64"/>
      <c r="AO189" s="64"/>
    </row>
    <row r="190" spans="1:41" x14ac:dyDescent="0.3">
      <c r="P190" s="64">
        <f>SUM(P182:P189)</f>
        <v>15</v>
      </c>
      <c r="Q190" s="64">
        <f t="shared" ref="Q190:W190" si="197">SUM(Q182:Q189)</f>
        <v>10</v>
      </c>
      <c r="R190" s="64">
        <f t="shared" si="197"/>
        <v>12</v>
      </c>
      <c r="S190" s="64">
        <f t="shared" si="197"/>
        <v>13</v>
      </c>
      <c r="T190" s="64">
        <f t="shared" si="197"/>
        <v>16</v>
      </c>
      <c r="U190" s="64">
        <f t="shared" si="197"/>
        <v>11</v>
      </c>
      <c r="V190" s="64">
        <f t="shared" si="197"/>
        <v>9</v>
      </c>
      <c r="W190" s="64">
        <f t="shared" si="197"/>
        <v>14</v>
      </c>
      <c r="X190" s="64"/>
      <c r="Y190" s="64">
        <f>SUM(Y182:Y189)</f>
        <v>7</v>
      </c>
      <c r="Z190" s="64">
        <f t="shared" ref="Z190:AF190" si="198">SUM(Z182:Z189)</f>
        <v>5</v>
      </c>
      <c r="AA190" s="64">
        <f t="shared" si="198"/>
        <v>4</v>
      </c>
      <c r="AB190" s="64">
        <f t="shared" si="198"/>
        <v>6</v>
      </c>
      <c r="AC190" s="64">
        <f t="shared" si="198"/>
        <v>0</v>
      </c>
      <c r="AD190" s="64">
        <f t="shared" si="198"/>
        <v>0</v>
      </c>
      <c r="AE190" s="64">
        <f t="shared" si="198"/>
        <v>0</v>
      </c>
      <c r="AF190" s="64">
        <f t="shared" si="198"/>
        <v>8</v>
      </c>
      <c r="AG190" s="64"/>
      <c r="AH190" s="64">
        <f>P190+Y190</f>
        <v>22</v>
      </c>
      <c r="AI190" s="64">
        <f t="shared" ref="AI190" si="199">Q190+Z190</f>
        <v>15</v>
      </c>
      <c r="AJ190" s="64">
        <f t="shared" ref="AJ190" si="200">R190+AA190</f>
        <v>16</v>
      </c>
      <c r="AK190" s="64">
        <f t="shared" ref="AK190" si="201">S190+AB190</f>
        <v>19</v>
      </c>
      <c r="AL190" s="64">
        <f t="shared" ref="AL190" si="202">T190+AC190</f>
        <v>16</v>
      </c>
      <c r="AM190" s="64">
        <f t="shared" ref="AM190" si="203">U190+AD190</f>
        <v>11</v>
      </c>
      <c r="AN190" s="64">
        <f t="shared" ref="AN190" si="204">V190+AE190</f>
        <v>9</v>
      </c>
      <c r="AO190" s="64">
        <f t="shared" ref="AO190" si="205">W190+AF190</f>
        <v>22</v>
      </c>
    </row>
    <row r="191" spans="1:41" x14ac:dyDescent="0.3"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</row>
    <row r="192" spans="1:41" x14ac:dyDescent="0.3">
      <c r="A192" s="1" t="s">
        <v>91</v>
      </c>
      <c r="B192" s="1" t="s">
        <v>92</v>
      </c>
      <c r="E192" s="1" t="s">
        <v>52</v>
      </c>
      <c r="F192" s="1" t="s">
        <v>38</v>
      </c>
      <c r="I192" s="1" t="s">
        <v>91</v>
      </c>
      <c r="J192" s="1" t="s">
        <v>93</v>
      </c>
      <c r="M192" s="1" t="s">
        <v>52</v>
      </c>
      <c r="N192" s="1" t="s">
        <v>38</v>
      </c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</row>
    <row r="193" spans="1:41" x14ac:dyDescent="0.3">
      <c r="A193">
        <v>1</v>
      </c>
      <c r="B193" s="63" t="s">
        <v>17</v>
      </c>
      <c r="C193" t="str">
        <f ca="1">IFERROR(INDEX(OFFSET(Declarations!$A$34:$I$34,(LEN(B193)-1)*22,0),1,VLOOKUP(LEFT(B193,1),Declarations!$A$8:$C$15,3,FALSE)),"")</f>
        <v>Ivo Pitts</v>
      </c>
      <c r="D193" t="str">
        <f>IFERROR(VLOOKUP(LEFT(B193,1),Declarations!$A$8:$C$15,2,FALSE),"")</f>
        <v>Sussex</v>
      </c>
      <c r="E193" s="63">
        <v>56.91</v>
      </c>
      <c r="F193">
        <v>16</v>
      </c>
      <c r="I193">
        <v>1</v>
      </c>
      <c r="J193" s="63" t="s">
        <v>15</v>
      </c>
      <c r="K193" t="str">
        <f ca="1">IFERROR(INDEX(OFFSET(Declarations!$A$34:$I$34,(LEN(J193)-1)*21,0),1,VLOOKUP(LEFT(J193,1),Declarations!$A$8:$C$15,3,FALSE)),"")</f>
        <v>George Hopkins</v>
      </c>
      <c r="L193" t="str">
        <f>IFERROR(VLOOKUP(LEFT(J193,1),Declarations!$A$8:$C$15,2,FALSE),"")</f>
        <v>Surrey</v>
      </c>
      <c r="M193" s="66">
        <v>53.41</v>
      </c>
      <c r="N193">
        <v>8</v>
      </c>
      <c r="P193" s="64">
        <f>IF($D193=P$2,$F193,0)</f>
        <v>0</v>
      </c>
      <c r="Q193" s="64">
        <f t="shared" ref="Q193:W200" si="206">IF($D193=Q$2,$F193,0)</f>
        <v>0</v>
      </c>
      <c r="R193" s="64">
        <f t="shared" si="206"/>
        <v>0</v>
      </c>
      <c r="S193" s="64">
        <f t="shared" si="206"/>
        <v>0</v>
      </c>
      <c r="T193" s="64">
        <f t="shared" si="206"/>
        <v>0</v>
      </c>
      <c r="U193" s="64">
        <f t="shared" si="206"/>
        <v>0</v>
      </c>
      <c r="V193" s="64">
        <f t="shared" si="206"/>
        <v>0</v>
      </c>
      <c r="W193" s="64">
        <f t="shared" si="206"/>
        <v>16</v>
      </c>
      <c r="X193" s="64"/>
      <c r="Y193" s="64">
        <f>IF($L193=Y$2,$N193,0)</f>
        <v>0</v>
      </c>
      <c r="Z193" s="64">
        <f t="shared" ref="Z193:AF200" si="207">IF($L193=Z$2,$N193,0)</f>
        <v>0</v>
      </c>
      <c r="AA193" s="64">
        <f t="shared" si="207"/>
        <v>0</v>
      </c>
      <c r="AB193" s="64">
        <f t="shared" si="207"/>
        <v>0</v>
      </c>
      <c r="AC193" s="64">
        <f t="shared" si="207"/>
        <v>0</v>
      </c>
      <c r="AD193" s="64">
        <f t="shared" si="207"/>
        <v>0</v>
      </c>
      <c r="AE193" s="64">
        <f t="shared" si="207"/>
        <v>8</v>
      </c>
      <c r="AF193" s="64">
        <f t="shared" si="207"/>
        <v>0</v>
      </c>
      <c r="AG193" s="64"/>
      <c r="AH193" s="64"/>
      <c r="AI193" s="64"/>
      <c r="AJ193" s="64"/>
      <c r="AK193" s="64"/>
      <c r="AL193" s="64"/>
      <c r="AM193" s="64"/>
      <c r="AN193" s="64"/>
      <c r="AO193" s="64"/>
    </row>
    <row r="194" spans="1:41" x14ac:dyDescent="0.3">
      <c r="A194">
        <v>2</v>
      </c>
      <c r="B194" s="63" t="s">
        <v>8</v>
      </c>
      <c r="C194" t="str">
        <f ca="1">IFERROR(INDEX(OFFSET(Declarations!$A$34:$I$34,(LEN(B194)-1)*22,0),1,VLOOKUP(LEFT(B194,1),Declarations!$A$8:$C$15,3,FALSE)),"")</f>
        <v>Callum Taylor</v>
      </c>
      <c r="D194" t="str">
        <f>IFERROR(VLOOKUP(LEFT(B194,1),Declarations!$A$8:$C$15,2,FALSE),"")</f>
        <v>Hants</v>
      </c>
      <c r="E194" s="63">
        <v>56.55</v>
      </c>
      <c r="F194">
        <v>15</v>
      </c>
      <c r="I194">
        <v>2</v>
      </c>
      <c r="J194" s="63" t="s">
        <v>45</v>
      </c>
      <c r="K194" t="str">
        <f ca="1">IFERROR(INDEX(OFFSET(Declarations!$A$34:$I$34,(LEN(J194)-1)*21,0),1,VLOOKUP(LEFT(J194,1),Declarations!$A$8:$C$15,3,FALSE)),"")</f>
        <v>Luke Twigger</v>
      </c>
      <c r="L194" t="str">
        <f>IFERROR(VLOOKUP(LEFT(J194,1),Declarations!$A$8:$C$15,2,FALSE),"")</f>
        <v>Sussex</v>
      </c>
      <c r="M194" s="63">
        <v>50.64</v>
      </c>
      <c r="N194">
        <v>7</v>
      </c>
      <c r="P194" s="64">
        <f>IF($D194=P$2,$F194,0)</f>
        <v>0</v>
      </c>
      <c r="Q194" s="64">
        <f t="shared" si="206"/>
        <v>15</v>
      </c>
      <c r="R194" s="64">
        <f t="shared" si="206"/>
        <v>0</v>
      </c>
      <c r="S194" s="64">
        <f t="shared" si="206"/>
        <v>0</v>
      </c>
      <c r="T194" s="64">
        <f t="shared" si="206"/>
        <v>0</v>
      </c>
      <c r="U194" s="64">
        <f t="shared" si="206"/>
        <v>0</v>
      </c>
      <c r="V194" s="64">
        <f t="shared" si="206"/>
        <v>0</v>
      </c>
      <c r="W194" s="64">
        <f t="shared" si="206"/>
        <v>0</v>
      </c>
      <c r="X194" s="64"/>
      <c r="Y194" s="64">
        <f t="shared" ref="Y194:Y200" si="208">IF($L194=Y$2,$N194,0)</f>
        <v>0</v>
      </c>
      <c r="Z194" s="64">
        <f t="shared" si="207"/>
        <v>0</v>
      </c>
      <c r="AA194" s="64">
        <f t="shared" si="207"/>
        <v>0</v>
      </c>
      <c r="AB194" s="64">
        <f t="shared" si="207"/>
        <v>0</v>
      </c>
      <c r="AC194" s="64">
        <f t="shared" si="207"/>
        <v>0</v>
      </c>
      <c r="AD194" s="64">
        <f t="shared" si="207"/>
        <v>0</v>
      </c>
      <c r="AE194" s="64">
        <f t="shared" si="207"/>
        <v>0</v>
      </c>
      <c r="AF194" s="64">
        <f t="shared" si="207"/>
        <v>7</v>
      </c>
      <c r="AG194" s="64"/>
      <c r="AH194" s="64"/>
      <c r="AI194" s="64"/>
      <c r="AJ194" s="64"/>
      <c r="AK194" s="64"/>
      <c r="AL194" s="64"/>
      <c r="AM194" s="64"/>
      <c r="AN194" s="64"/>
      <c r="AO194" s="64"/>
    </row>
    <row r="195" spans="1:41" x14ac:dyDescent="0.3">
      <c r="A195">
        <v>3</v>
      </c>
      <c r="B195" s="63" t="s">
        <v>46</v>
      </c>
      <c r="C195" t="s">
        <v>359</v>
      </c>
      <c r="D195" t="str">
        <f>IFERROR(VLOOKUP(LEFT(B195,1),Declarations!$A$8:$C$15,2,FALSE),"")</f>
        <v>Surrey</v>
      </c>
      <c r="E195" s="63">
        <v>55.29</v>
      </c>
      <c r="F195">
        <v>14</v>
      </c>
      <c r="I195">
        <v>3</v>
      </c>
      <c r="J195" s="63" t="s">
        <v>13</v>
      </c>
      <c r="K195" t="str">
        <f ca="1">IFERROR(INDEX(OFFSET(Declarations!$A$34:$I$34,(LEN(J195)-1)*21,0),1,VLOOKUP(LEFT(J195,1),Declarations!$A$8:$C$15,3,FALSE)),"")</f>
        <v>Jack Chesney</v>
      </c>
      <c r="L195" t="str">
        <f>IFERROR(VLOOKUP(LEFT(J195,1),Declarations!$A$8:$C$15,2,FALSE),"")</f>
        <v>Middlesex</v>
      </c>
      <c r="M195" s="63">
        <v>48.37</v>
      </c>
      <c r="N195">
        <v>6</v>
      </c>
      <c r="P195" s="64">
        <f t="shared" ref="P195:P200" si="209">IF($D195=P$2,$F195,0)</f>
        <v>0</v>
      </c>
      <c r="Q195" s="64">
        <f t="shared" si="206"/>
        <v>0</v>
      </c>
      <c r="R195" s="64">
        <f t="shared" si="206"/>
        <v>0</v>
      </c>
      <c r="S195" s="64">
        <f t="shared" si="206"/>
        <v>0</v>
      </c>
      <c r="T195" s="64">
        <f t="shared" si="206"/>
        <v>0</v>
      </c>
      <c r="U195" s="64">
        <f t="shared" si="206"/>
        <v>0</v>
      </c>
      <c r="V195" s="64">
        <f t="shared" si="206"/>
        <v>14</v>
      </c>
      <c r="W195" s="64">
        <f t="shared" si="206"/>
        <v>0</v>
      </c>
      <c r="X195" s="64"/>
      <c r="Y195" s="64">
        <f t="shared" si="208"/>
        <v>0</v>
      </c>
      <c r="Z195" s="64">
        <f t="shared" si="207"/>
        <v>0</v>
      </c>
      <c r="AA195" s="64">
        <f t="shared" si="207"/>
        <v>0</v>
      </c>
      <c r="AB195" s="64">
        <f t="shared" si="207"/>
        <v>0</v>
      </c>
      <c r="AC195" s="64">
        <f t="shared" si="207"/>
        <v>6</v>
      </c>
      <c r="AD195" s="64">
        <f t="shared" si="207"/>
        <v>0</v>
      </c>
      <c r="AE195" s="64">
        <f t="shared" si="207"/>
        <v>0</v>
      </c>
      <c r="AF195" s="64">
        <f t="shared" si="207"/>
        <v>0</v>
      </c>
      <c r="AG195" s="64"/>
      <c r="AH195" s="64"/>
      <c r="AI195" s="64"/>
      <c r="AJ195" s="64"/>
      <c r="AK195" s="64"/>
      <c r="AL195" s="64"/>
      <c r="AM195" s="64"/>
      <c r="AN195" s="64"/>
      <c r="AO195" s="64"/>
    </row>
    <row r="196" spans="1:41" x14ac:dyDescent="0.3">
      <c r="A196">
        <v>4</v>
      </c>
      <c r="B196" s="63" t="s">
        <v>6</v>
      </c>
      <c r="C196" t="str">
        <f ca="1">IFERROR(INDEX(OFFSET(Declarations!$A$34:$I$34,(LEN(B196)-1)*22,0),1,VLOOKUP(LEFT(B196,1),Declarations!$A$8:$C$15,3,FALSE)),"")</f>
        <v>Bradley James</v>
      </c>
      <c r="D196" t="str">
        <f>IFERROR(VLOOKUP(LEFT(B196,1),Declarations!$A$8:$C$15,2,FALSE),"")</f>
        <v>Essex</v>
      </c>
      <c r="E196" s="63">
        <v>54.55</v>
      </c>
      <c r="F196">
        <v>13</v>
      </c>
      <c r="I196">
        <v>4</v>
      </c>
      <c r="J196" s="63" t="s">
        <v>49</v>
      </c>
      <c r="K196" t="str">
        <f ca="1">IFERROR(INDEX(OFFSET(Declarations!$A$34:$I$34,(LEN(J196)-1)*21,0),1,VLOOKUP(LEFT(J196,1),Declarations!$A$8:$C$15,3,FALSE)),"")</f>
        <v>Alexander Miles</v>
      </c>
      <c r="L196" t="str">
        <f>IFERROR(VLOOKUP(LEFT(J196,1),Declarations!$A$8:$C$15,2,FALSE),"")</f>
        <v>Hants</v>
      </c>
      <c r="M196" s="66">
        <v>42.18</v>
      </c>
      <c r="N196">
        <v>5</v>
      </c>
      <c r="P196" s="64">
        <f t="shared" si="209"/>
        <v>13</v>
      </c>
      <c r="Q196" s="64">
        <f t="shared" si="206"/>
        <v>0</v>
      </c>
      <c r="R196" s="64">
        <f t="shared" si="206"/>
        <v>0</v>
      </c>
      <c r="S196" s="64">
        <f t="shared" si="206"/>
        <v>0</v>
      </c>
      <c r="T196" s="64">
        <f t="shared" si="206"/>
        <v>0</v>
      </c>
      <c r="U196" s="64">
        <f t="shared" si="206"/>
        <v>0</v>
      </c>
      <c r="V196" s="64">
        <f t="shared" si="206"/>
        <v>0</v>
      </c>
      <c r="W196" s="64">
        <f t="shared" si="206"/>
        <v>0</v>
      </c>
      <c r="X196" s="64"/>
      <c r="Y196" s="64">
        <f t="shared" si="208"/>
        <v>0</v>
      </c>
      <c r="Z196" s="64">
        <f t="shared" si="207"/>
        <v>5</v>
      </c>
      <c r="AA196" s="64">
        <f t="shared" si="207"/>
        <v>0</v>
      </c>
      <c r="AB196" s="64">
        <f t="shared" si="207"/>
        <v>0</v>
      </c>
      <c r="AC196" s="64">
        <f t="shared" si="207"/>
        <v>0</v>
      </c>
      <c r="AD196" s="64">
        <f t="shared" si="207"/>
        <v>0</v>
      </c>
      <c r="AE196" s="64">
        <f t="shared" si="207"/>
        <v>0</v>
      </c>
      <c r="AF196" s="64">
        <f t="shared" si="207"/>
        <v>0</v>
      </c>
      <c r="AG196" s="64"/>
      <c r="AH196" s="64"/>
      <c r="AI196" s="64"/>
      <c r="AJ196" s="64"/>
      <c r="AK196" s="64"/>
      <c r="AL196" s="64"/>
      <c r="AM196" s="64"/>
      <c r="AN196" s="64"/>
      <c r="AO196" s="64"/>
    </row>
    <row r="197" spans="1:41" x14ac:dyDescent="0.3">
      <c r="A197">
        <v>5</v>
      </c>
      <c r="B197" s="63" t="s">
        <v>48</v>
      </c>
      <c r="C197" t="s">
        <v>245</v>
      </c>
      <c r="D197" t="str">
        <f>IFERROR(VLOOKUP(LEFT(B197,1),Declarations!$A$8:$C$15,2,FALSE),"")</f>
        <v>Middlesex</v>
      </c>
      <c r="E197" s="63">
        <v>49.48</v>
      </c>
      <c r="F197">
        <v>12</v>
      </c>
      <c r="I197">
        <v>5</v>
      </c>
      <c r="J197" s="63" t="s">
        <v>44</v>
      </c>
      <c r="K197" t="str">
        <f ca="1">IFERROR(INDEX(OFFSET(Declarations!$A$34:$I$34,(LEN(J197)-1)*21,0),1,VLOOKUP(LEFT(J197,1),Declarations!$A$8:$C$15,3,FALSE)),"")</f>
        <v>Toby Pattison</v>
      </c>
      <c r="L197" t="str">
        <f>IFERROR(VLOOKUP(LEFT(J197,1),Declarations!$A$8:$C$15,2,FALSE),"")</f>
        <v>Essex</v>
      </c>
      <c r="M197" s="63">
        <v>39.340000000000003</v>
      </c>
      <c r="N197">
        <v>4</v>
      </c>
      <c r="P197" s="64">
        <f t="shared" si="209"/>
        <v>0</v>
      </c>
      <c r="Q197" s="64">
        <f t="shared" si="206"/>
        <v>0</v>
      </c>
      <c r="R197" s="64">
        <f t="shared" si="206"/>
        <v>0</v>
      </c>
      <c r="S197" s="64">
        <f t="shared" si="206"/>
        <v>0</v>
      </c>
      <c r="T197" s="64">
        <f t="shared" si="206"/>
        <v>12</v>
      </c>
      <c r="U197" s="64">
        <f t="shared" si="206"/>
        <v>0</v>
      </c>
      <c r="V197" s="64">
        <f t="shared" si="206"/>
        <v>0</v>
      </c>
      <c r="W197" s="64">
        <f t="shared" si="206"/>
        <v>0</v>
      </c>
      <c r="X197" s="64"/>
      <c r="Y197" s="64">
        <f t="shared" si="208"/>
        <v>4</v>
      </c>
      <c r="Z197" s="64">
        <f t="shared" si="207"/>
        <v>0</v>
      </c>
      <c r="AA197" s="64">
        <f t="shared" si="207"/>
        <v>0</v>
      </c>
      <c r="AB197" s="64">
        <f t="shared" si="207"/>
        <v>0</v>
      </c>
      <c r="AC197" s="64">
        <f t="shared" si="207"/>
        <v>0</v>
      </c>
      <c r="AD197" s="64">
        <f t="shared" si="207"/>
        <v>0</v>
      </c>
      <c r="AE197" s="64">
        <f t="shared" si="207"/>
        <v>0</v>
      </c>
      <c r="AF197" s="64">
        <f t="shared" si="207"/>
        <v>0</v>
      </c>
      <c r="AG197" s="64"/>
      <c r="AH197" s="64"/>
      <c r="AI197" s="64"/>
      <c r="AJ197" s="64"/>
      <c r="AK197" s="64"/>
      <c r="AL197" s="64"/>
      <c r="AM197" s="64"/>
      <c r="AN197" s="64"/>
      <c r="AO197" s="64"/>
    </row>
    <row r="198" spans="1:41" x14ac:dyDescent="0.3">
      <c r="A198">
        <v>6</v>
      </c>
      <c r="B198" s="63" t="s">
        <v>11</v>
      </c>
      <c r="C198" t="str">
        <f ca="1">IFERROR(INDEX(OFFSET(Declarations!$A$34:$I$34,(LEN(B198)-1)*22,0),1,VLOOKUP(LEFT(B198,1),Declarations!$A$8:$C$15,3,FALSE)),"")</f>
        <v>Eddie Brown</v>
      </c>
      <c r="D198" t="str">
        <f>IFERROR(VLOOKUP(LEFT(B198,1),Declarations!$A$8:$C$15,2,FALSE),"")</f>
        <v>Kent</v>
      </c>
      <c r="E198" s="63">
        <v>46.02</v>
      </c>
      <c r="F198">
        <v>11</v>
      </c>
      <c r="I198">
        <v>6</v>
      </c>
      <c r="J198" s="63"/>
      <c r="K198" t="str">
        <f ca="1">IFERROR(INDEX(OFFSET(Declarations!$A$34:$I$34,(LEN(J198)-1)*21,0),1,VLOOKUP(LEFT(J198,1),Declarations!$A$8:$C$15,3,FALSE)),"")</f>
        <v/>
      </c>
      <c r="L198" t="str">
        <f>IFERROR(VLOOKUP(LEFT(J198,1),Declarations!$A$8:$C$15,2,FALSE),"")</f>
        <v/>
      </c>
      <c r="M198" s="63"/>
      <c r="N198">
        <v>3</v>
      </c>
      <c r="P198" s="64">
        <f t="shared" si="209"/>
        <v>0</v>
      </c>
      <c r="Q198" s="64">
        <f t="shared" si="206"/>
        <v>0</v>
      </c>
      <c r="R198" s="64">
        <f t="shared" si="206"/>
        <v>0</v>
      </c>
      <c r="S198" s="64">
        <f t="shared" si="206"/>
        <v>11</v>
      </c>
      <c r="T198" s="64">
        <f t="shared" si="206"/>
        <v>0</v>
      </c>
      <c r="U198" s="64">
        <f t="shared" si="206"/>
        <v>0</v>
      </c>
      <c r="V198" s="64">
        <f t="shared" si="206"/>
        <v>0</v>
      </c>
      <c r="W198" s="64">
        <f t="shared" si="206"/>
        <v>0</v>
      </c>
      <c r="X198" s="64"/>
      <c r="Y198" s="64">
        <f t="shared" si="208"/>
        <v>0</v>
      </c>
      <c r="Z198" s="64">
        <f t="shared" si="207"/>
        <v>0</v>
      </c>
      <c r="AA198" s="64">
        <f t="shared" si="207"/>
        <v>0</v>
      </c>
      <c r="AB198" s="64">
        <f t="shared" si="207"/>
        <v>0</v>
      </c>
      <c r="AC198" s="64">
        <f t="shared" si="207"/>
        <v>0</v>
      </c>
      <c r="AD198" s="64">
        <f t="shared" si="207"/>
        <v>0</v>
      </c>
      <c r="AE198" s="64">
        <f t="shared" si="207"/>
        <v>0</v>
      </c>
      <c r="AF198" s="64">
        <f t="shared" si="207"/>
        <v>0</v>
      </c>
      <c r="AG198" s="64"/>
      <c r="AH198" s="64"/>
      <c r="AI198" s="64"/>
      <c r="AJ198" s="64"/>
      <c r="AK198" s="64"/>
      <c r="AL198" s="64"/>
      <c r="AM198" s="64"/>
      <c r="AN198" s="64"/>
      <c r="AO198" s="64"/>
    </row>
    <row r="199" spans="1:41" x14ac:dyDescent="0.3">
      <c r="A199">
        <v>7</v>
      </c>
      <c r="B199" s="63"/>
      <c r="C199" t="str">
        <f ca="1">IFERROR(INDEX(OFFSET(Declarations!$A$34:$I$34,(LEN(B199)-1)*22,0),1,VLOOKUP(LEFT(B199,1),Declarations!$A$8:$C$15,3,FALSE)),"")</f>
        <v/>
      </c>
      <c r="D199" t="str">
        <f>IFERROR(VLOOKUP(LEFT(B199,1),Declarations!$A$8:$C$15,2,FALSE),"")</f>
        <v/>
      </c>
      <c r="E199" s="63"/>
      <c r="F199">
        <v>10</v>
      </c>
      <c r="I199">
        <v>7</v>
      </c>
      <c r="J199" s="63"/>
      <c r="K199" t="str">
        <f ca="1">IFERROR(INDEX(OFFSET(Declarations!$A$34:$I$34,(LEN(J199)-1)*21,0),1,VLOOKUP(LEFT(J199,1),Declarations!$A$8:$C$15,3,FALSE)),"")</f>
        <v/>
      </c>
      <c r="L199" t="str">
        <f>IFERROR(VLOOKUP(LEFT(J199,1),Declarations!$A$8:$C$15,2,FALSE),"")</f>
        <v/>
      </c>
      <c r="M199" s="63"/>
      <c r="N199">
        <v>2</v>
      </c>
      <c r="P199" s="64">
        <f t="shared" si="209"/>
        <v>0</v>
      </c>
      <c r="Q199" s="64">
        <f t="shared" si="206"/>
        <v>0</v>
      </c>
      <c r="R199" s="64">
        <f t="shared" si="206"/>
        <v>0</v>
      </c>
      <c r="S199" s="64">
        <f t="shared" si="206"/>
        <v>0</v>
      </c>
      <c r="T199" s="64">
        <f t="shared" si="206"/>
        <v>0</v>
      </c>
      <c r="U199" s="64">
        <f t="shared" si="206"/>
        <v>0</v>
      </c>
      <c r="V199" s="64">
        <f t="shared" si="206"/>
        <v>0</v>
      </c>
      <c r="W199" s="64">
        <f t="shared" si="206"/>
        <v>0</v>
      </c>
      <c r="X199" s="64"/>
      <c r="Y199" s="64">
        <f t="shared" si="208"/>
        <v>0</v>
      </c>
      <c r="Z199" s="64">
        <f t="shared" si="207"/>
        <v>0</v>
      </c>
      <c r="AA199" s="64">
        <f t="shared" si="207"/>
        <v>0</v>
      </c>
      <c r="AB199" s="64">
        <f t="shared" si="207"/>
        <v>0</v>
      </c>
      <c r="AC199" s="64">
        <f t="shared" si="207"/>
        <v>0</v>
      </c>
      <c r="AD199" s="64">
        <f t="shared" si="207"/>
        <v>0</v>
      </c>
      <c r="AE199" s="64">
        <f t="shared" si="207"/>
        <v>0</v>
      </c>
      <c r="AF199" s="64">
        <f t="shared" si="207"/>
        <v>0</v>
      </c>
      <c r="AG199" s="64"/>
      <c r="AH199" s="64"/>
      <c r="AI199" s="64"/>
      <c r="AJ199" s="64"/>
      <c r="AK199" s="64"/>
      <c r="AL199" s="64"/>
      <c r="AM199" s="64"/>
      <c r="AN199" s="64"/>
      <c r="AO199" s="64"/>
    </row>
    <row r="200" spans="1:41" x14ac:dyDescent="0.3">
      <c r="A200">
        <v>8</v>
      </c>
      <c r="B200" s="63"/>
      <c r="C200" t="str">
        <f ca="1">IFERROR(INDEX(OFFSET(Declarations!$A$34:$I$34,(LEN(B200)-1)*22,0),1,VLOOKUP(LEFT(B200,1),Declarations!$A$8:$C$15,3,FALSE)),"")</f>
        <v/>
      </c>
      <c r="D200" t="str">
        <f>IFERROR(VLOOKUP(LEFT(B200,1),Declarations!$A$8:$C$15,2,FALSE),"")</f>
        <v/>
      </c>
      <c r="E200" s="63"/>
      <c r="F200">
        <v>9</v>
      </c>
      <c r="I200">
        <v>8</v>
      </c>
      <c r="J200" s="63"/>
      <c r="K200" t="str">
        <f ca="1">IFERROR(INDEX(OFFSET(Declarations!$A$34:$I$34,(LEN(J200)-1)*21,0),1,VLOOKUP(LEFT(J200,1),Declarations!$A$8:$C$15,3,FALSE)),"")</f>
        <v/>
      </c>
      <c r="L200" t="str">
        <f>IFERROR(VLOOKUP(LEFT(J200,1),Declarations!$A$8:$C$15,2,FALSE),"")</f>
        <v/>
      </c>
      <c r="M200" s="63"/>
      <c r="N200">
        <v>1</v>
      </c>
      <c r="P200" s="64">
        <f t="shared" si="209"/>
        <v>0</v>
      </c>
      <c r="Q200" s="64">
        <f t="shared" si="206"/>
        <v>0</v>
      </c>
      <c r="R200" s="64">
        <f t="shared" si="206"/>
        <v>0</v>
      </c>
      <c r="S200" s="64">
        <f t="shared" si="206"/>
        <v>0</v>
      </c>
      <c r="T200" s="64">
        <f t="shared" si="206"/>
        <v>0</v>
      </c>
      <c r="U200" s="64">
        <f t="shared" si="206"/>
        <v>0</v>
      </c>
      <c r="V200" s="64">
        <f t="shared" si="206"/>
        <v>0</v>
      </c>
      <c r="W200" s="64">
        <f t="shared" si="206"/>
        <v>0</v>
      </c>
      <c r="X200" s="64"/>
      <c r="Y200" s="64">
        <f t="shared" si="208"/>
        <v>0</v>
      </c>
      <c r="Z200" s="64">
        <f t="shared" si="207"/>
        <v>0</v>
      </c>
      <c r="AA200" s="64">
        <f t="shared" si="207"/>
        <v>0</v>
      </c>
      <c r="AB200" s="64">
        <f t="shared" si="207"/>
        <v>0</v>
      </c>
      <c r="AC200" s="64">
        <f t="shared" si="207"/>
        <v>0</v>
      </c>
      <c r="AD200" s="64">
        <f t="shared" si="207"/>
        <v>0</v>
      </c>
      <c r="AE200" s="64">
        <f t="shared" si="207"/>
        <v>0</v>
      </c>
      <c r="AF200" s="64">
        <f t="shared" si="207"/>
        <v>0</v>
      </c>
      <c r="AG200" s="64"/>
      <c r="AH200" s="64"/>
      <c r="AI200" s="64"/>
      <c r="AJ200" s="64"/>
      <c r="AK200" s="64"/>
      <c r="AL200" s="64"/>
      <c r="AM200" s="64"/>
      <c r="AN200" s="64"/>
      <c r="AO200" s="64"/>
    </row>
    <row r="201" spans="1:41" x14ac:dyDescent="0.3">
      <c r="P201" s="64">
        <f>SUM(P193:P200)</f>
        <v>13</v>
      </c>
      <c r="Q201" s="64">
        <f t="shared" ref="Q201:W201" si="210">SUM(Q193:Q200)</f>
        <v>15</v>
      </c>
      <c r="R201" s="64">
        <f t="shared" si="210"/>
        <v>0</v>
      </c>
      <c r="S201" s="64">
        <f t="shared" si="210"/>
        <v>11</v>
      </c>
      <c r="T201" s="64">
        <f t="shared" si="210"/>
        <v>12</v>
      </c>
      <c r="U201" s="64">
        <f t="shared" si="210"/>
        <v>0</v>
      </c>
      <c r="V201" s="64">
        <f t="shared" si="210"/>
        <v>14</v>
      </c>
      <c r="W201" s="64">
        <f t="shared" si="210"/>
        <v>16</v>
      </c>
      <c r="X201" s="64"/>
      <c r="Y201" s="64">
        <f>SUM(Y193:Y200)</f>
        <v>4</v>
      </c>
      <c r="Z201" s="64">
        <f t="shared" ref="Z201:AF201" si="211">SUM(Z193:Z200)</f>
        <v>5</v>
      </c>
      <c r="AA201" s="64">
        <f t="shared" si="211"/>
        <v>0</v>
      </c>
      <c r="AB201" s="64">
        <f t="shared" si="211"/>
        <v>0</v>
      </c>
      <c r="AC201" s="64">
        <f t="shared" si="211"/>
        <v>6</v>
      </c>
      <c r="AD201" s="64">
        <f t="shared" si="211"/>
        <v>0</v>
      </c>
      <c r="AE201" s="64">
        <f t="shared" si="211"/>
        <v>8</v>
      </c>
      <c r="AF201" s="64">
        <f t="shared" si="211"/>
        <v>7</v>
      </c>
      <c r="AG201" s="64"/>
      <c r="AH201" s="64">
        <f>P201+Y201</f>
        <v>17</v>
      </c>
      <c r="AI201" s="64">
        <f t="shared" ref="AI201" si="212">Q201+Z201</f>
        <v>20</v>
      </c>
      <c r="AJ201" s="64">
        <f t="shared" ref="AJ201" si="213">R201+AA201</f>
        <v>0</v>
      </c>
      <c r="AK201" s="64">
        <f t="shared" ref="AK201" si="214">S201+AB201</f>
        <v>11</v>
      </c>
      <c r="AL201" s="64">
        <f t="shared" ref="AL201" si="215">T201+AC201</f>
        <v>18</v>
      </c>
      <c r="AM201" s="64">
        <f t="shared" ref="AM201" si="216">U201+AD201</f>
        <v>0</v>
      </c>
      <c r="AN201" s="64">
        <f t="shared" ref="AN201" si="217">V201+AE201</f>
        <v>22</v>
      </c>
      <c r="AO201" s="64">
        <f t="shared" ref="AO201" si="218">W201+AF201</f>
        <v>23</v>
      </c>
    </row>
    <row r="202" spans="1:41" x14ac:dyDescent="0.3"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</row>
    <row r="203" spans="1:41" x14ac:dyDescent="0.3">
      <c r="A203" s="1" t="s">
        <v>95</v>
      </c>
      <c r="B203" s="1" t="s">
        <v>94</v>
      </c>
      <c r="E203" s="1" t="s">
        <v>52</v>
      </c>
      <c r="F203" s="1" t="s">
        <v>38</v>
      </c>
      <c r="I203" s="1" t="s">
        <v>95</v>
      </c>
      <c r="J203" s="1" t="s">
        <v>96</v>
      </c>
      <c r="M203" s="1" t="s">
        <v>52</v>
      </c>
      <c r="N203" s="1" t="s">
        <v>38</v>
      </c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</row>
    <row r="204" spans="1:41" x14ac:dyDescent="0.3">
      <c r="A204">
        <v>1</v>
      </c>
      <c r="B204" s="63" t="s">
        <v>15</v>
      </c>
      <c r="C204" t="str">
        <f ca="1">IFERROR(INDEX(OFFSET(Declarations!$A$28:$I$28,(LEN(B204)-1)*21,0),1,VLOOKUP(LEFT(B204,1),Declarations!$A$8:$C$15,3,FALSE)),"")</f>
        <v>George Hopkins</v>
      </c>
      <c r="D204" t="str">
        <f>IFERROR(VLOOKUP(LEFT(B204,1),Declarations!$A$8:$C$15,2,FALSE),"")</f>
        <v>Surrey</v>
      </c>
      <c r="E204" s="66">
        <v>4.41</v>
      </c>
      <c r="F204">
        <v>16</v>
      </c>
      <c r="I204">
        <v>1</v>
      </c>
      <c r="J204" s="63" t="s">
        <v>46</v>
      </c>
      <c r="K204" t="str">
        <f ca="1">IFERROR(INDEX(OFFSET(Declarations!$A$28:$I$28,(LEN(J204)-1)*21,0),1,VLOOKUP(LEFT(J204,1),Declarations!$A$8:$C$15,3,FALSE)),"")</f>
        <v>Dan Dearden</v>
      </c>
      <c r="L204" t="str">
        <f>IFERROR(VLOOKUP(LEFT(J204,1),Declarations!$A$8:$C$15,2,FALSE),"")</f>
        <v>Surrey</v>
      </c>
      <c r="M204" s="66">
        <v>3.95</v>
      </c>
      <c r="N204">
        <v>8</v>
      </c>
      <c r="P204" s="64">
        <f>IF($D204=P$2,$F204,0)</f>
        <v>0</v>
      </c>
      <c r="Q204" s="64">
        <f t="shared" ref="Q204:W211" si="219">IF($D204=Q$2,$F204,0)</f>
        <v>0</v>
      </c>
      <c r="R204" s="64">
        <f t="shared" si="219"/>
        <v>0</v>
      </c>
      <c r="S204" s="64">
        <f t="shared" si="219"/>
        <v>0</v>
      </c>
      <c r="T204" s="64">
        <f t="shared" si="219"/>
        <v>0</v>
      </c>
      <c r="U204" s="64">
        <f t="shared" si="219"/>
        <v>0</v>
      </c>
      <c r="V204" s="64">
        <f t="shared" si="219"/>
        <v>16</v>
      </c>
      <c r="W204" s="64">
        <f t="shared" si="219"/>
        <v>0</v>
      </c>
      <c r="X204" s="64"/>
      <c r="Y204" s="64">
        <f>IF($L204=Y$2,$N204,0)</f>
        <v>0</v>
      </c>
      <c r="Z204" s="64">
        <f t="shared" ref="Z204:AF211" si="220">IF($L204=Z$2,$N204,0)</f>
        <v>0</v>
      </c>
      <c r="AA204" s="64">
        <f t="shared" si="220"/>
        <v>0</v>
      </c>
      <c r="AB204" s="64">
        <f t="shared" si="220"/>
        <v>0</v>
      </c>
      <c r="AC204" s="64">
        <f t="shared" si="220"/>
        <v>0</v>
      </c>
      <c r="AD204" s="64">
        <f t="shared" si="220"/>
        <v>0</v>
      </c>
      <c r="AE204" s="64">
        <f t="shared" si="220"/>
        <v>8</v>
      </c>
      <c r="AF204" s="64">
        <f t="shared" si="220"/>
        <v>0</v>
      </c>
      <c r="AG204" s="64"/>
      <c r="AH204" s="64"/>
      <c r="AI204" s="64"/>
      <c r="AJ204" s="64"/>
      <c r="AK204" s="64"/>
      <c r="AL204" s="64"/>
      <c r="AM204" s="64"/>
      <c r="AN204" s="64"/>
      <c r="AO204" s="64"/>
    </row>
    <row r="205" spans="1:41" x14ac:dyDescent="0.3">
      <c r="A205">
        <v>2</v>
      </c>
      <c r="B205" s="63" t="s">
        <v>47</v>
      </c>
      <c r="C205" t="str">
        <f ca="1">IFERROR(INDEX(OFFSET(Declarations!$A$28:$I$28,(LEN(B205)-1)*21,0),1,VLOOKUP(LEFT(B205,1),Declarations!$A$8:$C$15,3,FALSE)),"")</f>
        <v>Barnaby Corry</v>
      </c>
      <c r="D205" t="str">
        <f>IFERROR(VLOOKUP(LEFT(B205,1),Declarations!$A$8:$C$15,2,FALSE),"")</f>
        <v>Kent</v>
      </c>
      <c r="E205" s="66">
        <v>3.95</v>
      </c>
      <c r="F205">
        <v>15</v>
      </c>
      <c r="I205">
        <v>2</v>
      </c>
      <c r="J205" s="63" t="s">
        <v>45</v>
      </c>
      <c r="K205" t="str">
        <f ca="1">IFERROR(INDEX(OFFSET(Declarations!$A$28:$I$28,(LEN(J205)-1)*21,0),1,VLOOKUP(LEFT(J205,1),Declarations!$A$8:$C$15,3,FALSE)),"")</f>
        <v>Cameron Wells</v>
      </c>
      <c r="L205" t="str">
        <f>IFERROR(VLOOKUP(LEFT(J205,1),Declarations!$A$8:$C$15,2,FALSE),"")</f>
        <v>Sussex</v>
      </c>
      <c r="M205" s="66">
        <v>3.95</v>
      </c>
      <c r="N205">
        <v>7</v>
      </c>
      <c r="P205" s="64">
        <f>IF($D205=P$2,$F205,0)</f>
        <v>0</v>
      </c>
      <c r="Q205" s="64">
        <f t="shared" si="219"/>
        <v>0</v>
      </c>
      <c r="R205" s="64">
        <f t="shared" si="219"/>
        <v>0</v>
      </c>
      <c r="S205" s="64">
        <f t="shared" si="219"/>
        <v>15</v>
      </c>
      <c r="T205" s="64">
        <f t="shared" si="219"/>
        <v>0</v>
      </c>
      <c r="U205" s="64">
        <f t="shared" si="219"/>
        <v>0</v>
      </c>
      <c r="V205" s="64">
        <f t="shared" si="219"/>
        <v>0</v>
      </c>
      <c r="W205" s="64">
        <f t="shared" si="219"/>
        <v>0</v>
      </c>
      <c r="X205" s="64"/>
      <c r="Y205" s="64">
        <f t="shared" ref="Y205:Y211" si="221">IF($L205=Y$2,$N205,0)</f>
        <v>0</v>
      </c>
      <c r="Z205" s="64">
        <f t="shared" si="220"/>
        <v>0</v>
      </c>
      <c r="AA205" s="64">
        <f t="shared" si="220"/>
        <v>0</v>
      </c>
      <c r="AB205" s="64">
        <f t="shared" si="220"/>
        <v>0</v>
      </c>
      <c r="AC205" s="64">
        <f t="shared" si="220"/>
        <v>0</v>
      </c>
      <c r="AD205" s="64">
        <f t="shared" si="220"/>
        <v>0</v>
      </c>
      <c r="AE205" s="64">
        <f t="shared" si="220"/>
        <v>0</v>
      </c>
      <c r="AF205" s="64">
        <f t="shared" si="220"/>
        <v>7</v>
      </c>
      <c r="AG205" s="64"/>
      <c r="AH205" s="64"/>
      <c r="AI205" s="64"/>
      <c r="AJ205" s="64"/>
      <c r="AK205" s="64"/>
      <c r="AL205" s="64"/>
      <c r="AM205" s="64"/>
      <c r="AN205" s="64"/>
      <c r="AO205" s="64"/>
    </row>
    <row r="206" spans="1:41" x14ac:dyDescent="0.3">
      <c r="A206">
        <v>3</v>
      </c>
      <c r="B206" s="63" t="s">
        <v>17</v>
      </c>
      <c r="C206" t="str">
        <f ca="1">IFERROR(INDEX(OFFSET(Declarations!$A$28:$I$28,(LEN(B206)-1)*21,0),1,VLOOKUP(LEFT(B206,1),Declarations!$A$8:$C$15,3,FALSE)),"")</f>
        <v>Will Snashall</v>
      </c>
      <c r="D206" t="str">
        <f>IFERROR(VLOOKUP(LEFT(B206,1),Declarations!$A$8:$C$15,2,FALSE),"")</f>
        <v>Sussex</v>
      </c>
      <c r="E206" s="66">
        <v>3.95</v>
      </c>
      <c r="F206">
        <v>14</v>
      </c>
      <c r="I206">
        <v>3</v>
      </c>
      <c r="J206" s="63" t="s">
        <v>11</v>
      </c>
      <c r="K206" t="str">
        <f ca="1">IFERROR(INDEX(OFFSET(Declarations!$A$28:$I$28,(LEN(J206)-1)*21,0),1,VLOOKUP(LEFT(J206,1),Declarations!$A$8:$C$15,3,FALSE)),"")</f>
        <v>Ethan Kitteridge</v>
      </c>
      <c r="L206" t="str">
        <f>IFERROR(VLOOKUP(LEFT(J206,1),Declarations!$A$8:$C$15,2,FALSE),"")</f>
        <v>Kent</v>
      </c>
      <c r="M206" s="66">
        <v>3.65</v>
      </c>
      <c r="N206">
        <v>6</v>
      </c>
      <c r="P206" s="64">
        <f t="shared" ref="P206:P211" si="222">IF($D206=P$2,$F206,0)</f>
        <v>0</v>
      </c>
      <c r="Q206" s="64">
        <f t="shared" si="219"/>
        <v>0</v>
      </c>
      <c r="R206" s="64">
        <f t="shared" si="219"/>
        <v>0</v>
      </c>
      <c r="S206" s="64">
        <f t="shared" si="219"/>
        <v>0</v>
      </c>
      <c r="T206" s="64">
        <f t="shared" si="219"/>
        <v>0</v>
      </c>
      <c r="U206" s="64">
        <f t="shared" si="219"/>
        <v>0</v>
      </c>
      <c r="V206" s="64">
        <f t="shared" si="219"/>
        <v>0</v>
      </c>
      <c r="W206" s="64">
        <f t="shared" si="219"/>
        <v>14</v>
      </c>
      <c r="X206" s="64"/>
      <c r="Y206" s="64">
        <f t="shared" si="221"/>
        <v>0</v>
      </c>
      <c r="Z206" s="64">
        <f t="shared" si="220"/>
        <v>0</v>
      </c>
      <c r="AA206" s="64">
        <f t="shared" si="220"/>
        <v>0</v>
      </c>
      <c r="AB206" s="64">
        <f t="shared" si="220"/>
        <v>6</v>
      </c>
      <c r="AC206" s="64">
        <f t="shared" si="220"/>
        <v>0</v>
      </c>
      <c r="AD206" s="64">
        <f t="shared" si="220"/>
        <v>0</v>
      </c>
      <c r="AE206" s="64">
        <f t="shared" si="220"/>
        <v>0</v>
      </c>
      <c r="AF206" s="64">
        <f t="shared" si="220"/>
        <v>0</v>
      </c>
      <c r="AG206" s="64"/>
      <c r="AH206" s="64"/>
      <c r="AI206" s="64"/>
      <c r="AJ206" s="64"/>
      <c r="AK206" s="64"/>
      <c r="AL206" s="64"/>
      <c r="AM206" s="64"/>
      <c r="AN206" s="64"/>
      <c r="AO206" s="64"/>
    </row>
    <row r="207" spans="1:41" x14ac:dyDescent="0.3">
      <c r="A207">
        <v>4</v>
      </c>
      <c r="B207" s="63" t="s">
        <v>6</v>
      </c>
      <c r="C207" t="str">
        <f ca="1">IFERROR(INDEX(OFFSET(Declarations!$A$28:$I$28,(LEN(B207)-1)*21,0),1,VLOOKUP(LEFT(B207,1),Declarations!$A$8:$C$15,3,FALSE)),"")</f>
        <v>Samuel Tremelling</v>
      </c>
      <c r="D207" t="str">
        <f>IFERROR(VLOOKUP(LEFT(B207,1),Declarations!$A$8:$C$15,2,FALSE),"")</f>
        <v>Essex</v>
      </c>
      <c r="E207" s="66">
        <v>3.95</v>
      </c>
      <c r="F207">
        <v>13</v>
      </c>
      <c r="I207">
        <v>4</v>
      </c>
      <c r="J207" s="63" t="s">
        <v>44</v>
      </c>
      <c r="K207" t="str">
        <f ca="1">IFERROR(INDEX(OFFSET(Declarations!$A$28:$I$28,(LEN(J207)-1)*21,0),1,VLOOKUP(LEFT(J207,1),Declarations!$A$8:$C$15,3,FALSE)),"")</f>
        <v>Oliver Early</v>
      </c>
      <c r="L207" t="str">
        <f>IFERROR(VLOOKUP(LEFT(J207,1),Declarations!$A$8:$C$15,2,FALSE),"")</f>
        <v>Essex</v>
      </c>
      <c r="M207" s="63">
        <v>3.05</v>
      </c>
      <c r="N207">
        <v>5</v>
      </c>
      <c r="P207" s="64">
        <f t="shared" si="222"/>
        <v>13</v>
      </c>
      <c r="Q207" s="64">
        <f t="shared" si="219"/>
        <v>0</v>
      </c>
      <c r="R207" s="64">
        <f t="shared" si="219"/>
        <v>0</v>
      </c>
      <c r="S207" s="64">
        <f t="shared" si="219"/>
        <v>0</v>
      </c>
      <c r="T207" s="64">
        <f t="shared" si="219"/>
        <v>0</v>
      </c>
      <c r="U207" s="64">
        <f t="shared" si="219"/>
        <v>0</v>
      </c>
      <c r="V207" s="64">
        <f t="shared" si="219"/>
        <v>0</v>
      </c>
      <c r="W207" s="64">
        <f t="shared" si="219"/>
        <v>0</v>
      </c>
      <c r="X207" s="64"/>
      <c r="Y207" s="64">
        <f t="shared" si="221"/>
        <v>5</v>
      </c>
      <c r="Z207" s="64">
        <f t="shared" si="220"/>
        <v>0</v>
      </c>
      <c r="AA207" s="64">
        <f t="shared" si="220"/>
        <v>0</v>
      </c>
      <c r="AB207" s="64">
        <f t="shared" si="220"/>
        <v>0</v>
      </c>
      <c r="AC207" s="64">
        <f t="shared" si="220"/>
        <v>0</v>
      </c>
      <c r="AD207" s="64">
        <f t="shared" si="220"/>
        <v>0</v>
      </c>
      <c r="AE207" s="64">
        <f t="shared" si="220"/>
        <v>0</v>
      </c>
      <c r="AF207" s="64">
        <f t="shared" si="220"/>
        <v>0</v>
      </c>
      <c r="AG207" s="64"/>
      <c r="AH207" s="64"/>
      <c r="AI207" s="64"/>
      <c r="AJ207" s="64"/>
      <c r="AK207" s="64"/>
      <c r="AL207" s="64"/>
      <c r="AM207" s="64"/>
      <c r="AN207" s="64"/>
      <c r="AO207" s="64"/>
    </row>
    <row r="208" spans="1:41" x14ac:dyDescent="0.3">
      <c r="A208">
        <v>5</v>
      </c>
      <c r="B208" s="63"/>
      <c r="C208" t="str">
        <f ca="1">IFERROR(INDEX(OFFSET(Declarations!$A$28:$I$28,(LEN(B208)-1)*21,0),1,VLOOKUP(LEFT(B208,1),Declarations!$A$8:$C$15,3,FALSE)),"")</f>
        <v/>
      </c>
      <c r="D208" t="str">
        <f>IFERROR(VLOOKUP(LEFT(B208,1),Declarations!$A$8:$C$15,2,FALSE),"")</f>
        <v/>
      </c>
      <c r="E208" s="66"/>
      <c r="F208">
        <v>12</v>
      </c>
      <c r="I208">
        <v>5</v>
      </c>
      <c r="J208" s="63"/>
      <c r="K208" t="str">
        <f ca="1">IFERROR(INDEX(OFFSET(Declarations!$A$28:$I$28,(LEN(J208)-1)*21,0),1,VLOOKUP(LEFT(J208,1),Declarations!$A$8:$C$15,3,FALSE)),"")</f>
        <v/>
      </c>
      <c r="L208" t="str">
        <f>IFERROR(VLOOKUP(LEFT(J208,1),Declarations!$A$8:$C$15,2,FALSE),"")</f>
        <v/>
      </c>
      <c r="M208" s="63"/>
      <c r="N208">
        <v>4</v>
      </c>
      <c r="P208" s="64">
        <f t="shared" si="222"/>
        <v>0</v>
      </c>
      <c r="Q208" s="64">
        <f t="shared" si="219"/>
        <v>0</v>
      </c>
      <c r="R208" s="64">
        <f t="shared" si="219"/>
        <v>0</v>
      </c>
      <c r="S208" s="64">
        <f t="shared" si="219"/>
        <v>0</v>
      </c>
      <c r="T208" s="64">
        <f t="shared" si="219"/>
        <v>0</v>
      </c>
      <c r="U208" s="64">
        <f t="shared" si="219"/>
        <v>0</v>
      </c>
      <c r="V208" s="64">
        <f t="shared" si="219"/>
        <v>0</v>
      </c>
      <c r="W208" s="64">
        <f t="shared" si="219"/>
        <v>0</v>
      </c>
      <c r="X208" s="64"/>
      <c r="Y208" s="64">
        <f t="shared" si="221"/>
        <v>0</v>
      </c>
      <c r="Z208" s="64">
        <f t="shared" si="220"/>
        <v>0</v>
      </c>
      <c r="AA208" s="64">
        <f t="shared" si="220"/>
        <v>0</v>
      </c>
      <c r="AB208" s="64">
        <f t="shared" si="220"/>
        <v>0</v>
      </c>
      <c r="AC208" s="64">
        <f t="shared" si="220"/>
        <v>0</v>
      </c>
      <c r="AD208" s="64">
        <f t="shared" si="220"/>
        <v>0</v>
      </c>
      <c r="AE208" s="64">
        <f t="shared" si="220"/>
        <v>0</v>
      </c>
      <c r="AF208" s="64">
        <f t="shared" si="220"/>
        <v>0</v>
      </c>
      <c r="AG208" s="64"/>
      <c r="AH208" s="64"/>
      <c r="AI208" s="64"/>
      <c r="AJ208" s="64"/>
      <c r="AK208" s="64"/>
      <c r="AL208" s="64"/>
      <c r="AM208" s="64"/>
      <c r="AN208" s="64"/>
      <c r="AO208" s="64"/>
    </row>
    <row r="209" spans="1:41" x14ac:dyDescent="0.3">
      <c r="A209">
        <v>6</v>
      </c>
      <c r="B209" s="63"/>
      <c r="C209" t="str">
        <f ca="1">IFERROR(INDEX(OFFSET(Declarations!$A$28:$I$28,(LEN(B209)-1)*21,0),1,VLOOKUP(LEFT(B209,1),Declarations!$A$8:$C$15,3,FALSE)),"")</f>
        <v/>
      </c>
      <c r="D209" t="str">
        <f>IFERROR(VLOOKUP(LEFT(B209,1),Declarations!$A$8:$C$15,2,FALSE),"")</f>
        <v/>
      </c>
      <c r="E209" s="63"/>
      <c r="F209">
        <v>11</v>
      </c>
      <c r="I209">
        <v>6</v>
      </c>
      <c r="J209" s="63"/>
      <c r="K209" t="str">
        <f ca="1">IFERROR(INDEX(OFFSET(Declarations!$A$28:$I$28,(LEN(J209)-1)*21,0),1,VLOOKUP(LEFT(J209,1),Declarations!$A$8:$C$15,3,FALSE)),"")</f>
        <v/>
      </c>
      <c r="L209" t="str">
        <f>IFERROR(VLOOKUP(LEFT(J209,1),Declarations!$A$8:$C$15,2,FALSE),"")</f>
        <v/>
      </c>
      <c r="M209" s="63"/>
      <c r="N209">
        <v>3</v>
      </c>
      <c r="P209" s="64">
        <f t="shared" si="222"/>
        <v>0</v>
      </c>
      <c r="Q209" s="64">
        <f t="shared" si="219"/>
        <v>0</v>
      </c>
      <c r="R209" s="64">
        <f t="shared" si="219"/>
        <v>0</v>
      </c>
      <c r="S209" s="64">
        <f t="shared" si="219"/>
        <v>0</v>
      </c>
      <c r="T209" s="64">
        <f t="shared" si="219"/>
        <v>0</v>
      </c>
      <c r="U209" s="64">
        <f t="shared" si="219"/>
        <v>0</v>
      </c>
      <c r="V209" s="64">
        <f t="shared" si="219"/>
        <v>0</v>
      </c>
      <c r="W209" s="64">
        <f t="shared" si="219"/>
        <v>0</v>
      </c>
      <c r="X209" s="64"/>
      <c r="Y209" s="64">
        <f t="shared" si="221"/>
        <v>0</v>
      </c>
      <c r="Z209" s="64">
        <f t="shared" si="220"/>
        <v>0</v>
      </c>
      <c r="AA209" s="64">
        <f t="shared" si="220"/>
        <v>0</v>
      </c>
      <c r="AB209" s="64">
        <f t="shared" si="220"/>
        <v>0</v>
      </c>
      <c r="AC209" s="64">
        <f t="shared" si="220"/>
        <v>0</v>
      </c>
      <c r="AD209" s="64">
        <f t="shared" si="220"/>
        <v>0</v>
      </c>
      <c r="AE209" s="64">
        <f t="shared" si="220"/>
        <v>0</v>
      </c>
      <c r="AF209" s="64">
        <f t="shared" si="220"/>
        <v>0</v>
      </c>
      <c r="AG209" s="64"/>
      <c r="AH209" s="64"/>
      <c r="AI209" s="64"/>
      <c r="AJ209" s="64"/>
      <c r="AK209" s="64"/>
      <c r="AL209" s="64"/>
      <c r="AM209" s="64"/>
      <c r="AN209" s="64"/>
      <c r="AO209" s="64"/>
    </row>
    <row r="210" spans="1:41" x14ac:dyDescent="0.3">
      <c r="A210">
        <v>7</v>
      </c>
      <c r="B210" s="63"/>
      <c r="C210" t="str">
        <f ca="1">IFERROR(INDEX(OFFSET(Declarations!$A$28:$I$28,(LEN(B210)-1)*21,0),1,VLOOKUP(LEFT(B210,1),Declarations!$A$8:$C$15,3,FALSE)),"")</f>
        <v/>
      </c>
      <c r="D210" t="str">
        <f>IFERROR(VLOOKUP(LEFT(B210,1),Declarations!$A$8:$C$15,2,FALSE),"")</f>
        <v/>
      </c>
      <c r="E210" s="63"/>
      <c r="F210">
        <v>10</v>
      </c>
      <c r="I210">
        <v>7</v>
      </c>
      <c r="J210" s="63"/>
      <c r="K210" t="str">
        <f ca="1">IFERROR(INDEX(OFFSET(Declarations!$A$28:$I$28,(LEN(J210)-1)*21,0),1,VLOOKUP(LEFT(J210,1),Declarations!$A$8:$C$15,3,FALSE)),"")</f>
        <v/>
      </c>
      <c r="L210" t="str">
        <f>IFERROR(VLOOKUP(LEFT(J210,1),Declarations!$A$8:$C$15,2,FALSE),"")</f>
        <v/>
      </c>
      <c r="M210" s="63"/>
      <c r="N210">
        <v>2</v>
      </c>
      <c r="P210" s="64">
        <f t="shared" si="222"/>
        <v>0</v>
      </c>
      <c r="Q210" s="64">
        <f t="shared" si="219"/>
        <v>0</v>
      </c>
      <c r="R210" s="64">
        <f t="shared" si="219"/>
        <v>0</v>
      </c>
      <c r="S210" s="64">
        <f t="shared" si="219"/>
        <v>0</v>
      </c>
      <c r="T210" s="64">
        <f t="shared" si="219"/>
        <v>0</v>
      </c>
      <c r="U210" s="64">
        <f t="shared" si="219"/>
        <v>0</v>
      </c>
      <c r="V210" s="64">
        <f t="shared" si="219"/>
        <v>0</v>
      </c>
      <c r="W210" s="64">
        <f t="shared" si="219"/>
        <v>0</v>
      </c>
      <c r="X210" s="64"/>
      <c r="Y210" s="64">
        <f t="shared" si="221"/>
        <v>0</v>
      </c>
      <c r="Z210" s="64">
        <f t="shared" si="220"/>
        <v>0</v>
      </c>
      <c r="AA210" s="64">
        <f t="shared" si="220"/>
        <v>0</v>
      </c>
      <c r="AB210" s="64">
        <f t="shared" si="220"/>
        <v>0</v>
      </c>
      <c r="AC210" s="64">
        <f t="shared" si="220"/>
        <v>0</v>
      </c>
      <c r="AD210" s="64">
        <f t="shared" si="220"/>
        <v>0</v>
      </c>
      <c r="AE210" s="64">
        <f t="shared" si="220"/>
        <v>0</v>
      </c>
      <c r="AF210" s="64">
        <f t="shared" si="220"/>
        <v>0</v>
      </c>
      <c r="AG210" s="64"/>
      <c r="AH210" s="64"/>
      <c r="AI210" s="64"/>
      <c r="AJ210" s="64"/>
      <c r="AK210" s="64"/>
      <c r="AL210" s="64"/>
      <c r="AM210" s="64"/>
      <c r="AN210" s="64"/>
      <c r="AO210" s="64"/>
    </row>
    <row r="211" spans="1:41" x14ac:dyDescent="0.3">
      <c r="A211">
        <v>8</v>
      </c>
      <c r="B211" s="63"/>
      <c r="C211" t="str">
        <f ca="1">IFERROR(INDEX(OFFSET(Declarations!$A$28:$I$28,(LEN(B211)-1)*21,0),1,VLOOKUP(LEFT(B211,1),Declarations!$A$8:$C$15,3,FALSE)),"")</f>
        <v/>
      </c>
      <c r="D211" t="str">
        <f>IFERROR(VLOOKUP(LEFT(B211,1),Declarations!$A$8:$C$15,2,FALSE),"")</f>
        <v/>
      </c>
      <c r="E211" s="63"/>
      <c r="F211">
        <v>9</v>
      </c>
      <c r="I211">
        <v>8</v>
      </c>
      <c r="J211" s="63"/>
      <c r="K211" t="str">
        <f ca="1">IFERROR(INDEX(OFFSET(Declarations!$A$28:$I$28,(LEN(J211)-1)*21,0),1,VLOOKUP(LEFT(J211,1),Declarations!$A$8:$C$15,3,FALSE)),"")</f>
        <v/>
      </c>
      <c r="L211" t="str">
        <f>IFERROR(VLOOKUP(LEFT(J211,1),Declarations!$A$8:$C$15,2,FALSE),"")</f>
        <v/>
      </c>
      <c r="M211" s="63"/>
      <c r="N211">
        <v>1</v>
      </c>
      <c r="P211" s="64">
        <f t="shared" si="222"/>
        <v>0</v>
      </c>
      <c r="Q211" s="64">
        <f t="shared" si="219"/>
        <v>0</v>
      </c>
      <c r="R211" s="64">
        <f t="shared" si="219"/>
        <v>0</v>
      </c>
      <c r="S211" s="64">
        <f t="shared" si="219"/>
        <v>0</v>
      </c>
      <c r="T211" s="64">
        <f t="shared" si="219"/>
        <v>0</v>
      </c>
      <c r="U211" s="64">
        <f t="shared" si="219"/>
        <v>0</v>
      </c>
      <c r="V211" s="64">
        <f t="shared" si="219"/>
        <v>0</v>
      </c>
      <c r="W211" s="64">
        <f t="shared" si="219"/>
        <v>0</v>
      </c>
      <c r="X211" s="64"/>
      <c r="Y211" s="64">
        <f t="shared" si="221"/>
        <v>0</v>
      </c>
      <c r="Z211" s="64">
        <f t="shared" si="220"/>
        <v>0</v>
      </c>
      <c r="AA211" s="64">
        <f t="shared" si="220"/>
        <v>0</v>
      </c>
      <c r="AB211" s="64">
        <f t="shared" si="220"/>
        <v>0</v>
      </c>
      <c r="AC211" s="64">
        <f t="shared" si="220"/>
        <v>0</v>
      </c>
      <c r="AD211" s="64">
        <f t="shared" si="220"/>
        <v>0</v>
      </c>
      <c r="AE211" s="64">
        <f t="shared" si="220"/>
        <v>0</v>
      </c>
      <c r="AF211" s="64">
        <f t="shared" si="220"/>
        <v>0</v>
      </c>
      <c r="AG211" s="64"/>
      <c r="AH211" s="64"/>
      <c r="AI211" s="64"/>
      <c r="AJ211" s="64"/>
      <c r="AK211" s="64"/>
      <c r="AL211" s="64"/>
      <c r="AM211" s="64"/>
      <c r="AN211" s="64"/>
      <c r="AO211" s="64"/>
    </row>
    <row r="212" spans="1:41" x14ac:dyDescent="0.3">
      <c r="P212" s="64">
        <f>SUM(P204:P211)</f>
        <v>13</v>
      </c>
      <c r="Q212" s="64">
        <f t="shared" ref="Q212:W212" si="223">SUM(Q204:Q211)</f>
        <v>0</v>
      </c>
      <c r="R212" s="64">
        <f t="shared" si="223"/>
        <v>0</v>
      </c>
      <c r="S212" s="64">
        <f t="shared" si="223"/>
        <v>15</v>
      </c>
      <c r="T212" s="64">
        <f t="shared" si="223"/>
        <v>0</v>
      </c>
      <c r="U212" s="64">
        <f t="shared" si="223"/>
        <v>0</v>
      </c>
      <c r="V212" s="64">
        <f t="shared" si="223"/>
        <v>16</v>
      </c>
      <c r="W212" s="64">
        <f t="shared" si="223"/>
        <v>14</v>
      </c>
      <c r="X212" s="64"/>
      <c r="Y212" s="64">
        <f>SUM(Y204:Y211)</f>
        <v>5</v>
      </c>
      <c r="Z212" s="64">
        <f t="shared" ref="Z212:AF212" si="224">SUM(Z204:Z211)</f>
        <v>0</v>
      </c>
      <c r="AA212" s="64">
        <f t="shared" si="224"/>
        <v>0</v>
      </c>
      <c r="AB212" s="64">
        <f t="shared" si="224"/>
        <v>6</v>
      </c>
      <c r="AC212" s="64">
        <f t="shared" si="224"/>
        <v>0</v>
      </c>
      <c r="AD212" s="64">
        <f t="shared" si="224"/>
        <v>0</v>
      </c>
      <c r="AE212" s="64">
        <f t="shared" si="224"/>
        <v>8</v>
      </c>
      <c r="AF212" s="64">
        <f t="shared" si="224"/>
        <v>7</v>
      </c>
      <c r="AG212" s="64"/>
      <c r="AH212" s="64">
        <f>P212+Y212</f>
        <v>18</v>
      </c>
      <c r="AI212" s="64">
        <f t="shared" ref="AI212" si="225">Q212+Z212</f>
        <v>0</v>
      </c>
      <c r="AJ212" s="64">
        <f t="shared" ref="AJ212" si="226">R212+AA212</f>
        <v>0</v>
      </c>
      <c r="AK212" s="64">
        <f t="shared" ref="AK212" si="227">S212+AB212</f>
        <v>21</v>
      </c>
      <c r="AL212" s="64">
        <f t="shared" ref="AL212" si="228">T212+AC212</f>
        <v>0</v>
      </c>
      <c r="AM212" s="64">
        <f t="shared" ref="AM212" si="229">U212+AD212</f>
        <v>0</v>
      </c>
      <c r="AN212" s="64">
        <f t="shared" ref="AN212" si="230">V212+AE212</f>
        <v>24</v>
      </c>
      <c r="AO212" s="64">
        <f t="shared" ref="AO212" si="231">W212+AF212</f>
        <v>21</v>
      </c>
    </row>
    <row r="213" spans="1:41" x14ac:dyDescent="0.3"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</row>
    <row r="214" spans="1:41" x14ac:dyDescent="0.3">
      <c r="A214" s="1" t="s">
        <v>97</v>
      </c>
      <c r="B214" s="1" t="s">
        <v>98</v>
      </c>
      <c r="E214" s="1" t="s">
        <v>52</v>
      </c>
      <c r="F214" s="1" t="s">
        <v>38</v>
      </c>
      <c r="G214" s="1" t="s">
        <v>66</v>
      </c>
      <c r="I214" s="1" t="s">
        <v>97</v>
      </c>
      <c r="J214" s="1" t="s">
        <v>99</v>
      </c>
      <c r="M214" s="1" t="s">
        <v>52</v>
      </c>
      <c r="N214" s="1" t="s">
        <v>38</v>
      </c>
      <c r="O214" s="1" t="s">
        <v>66</v>
      </c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</row>
    <row r="215" spans="1:41" x14ac:dyDescent="0.3">
      <c r="A215">
        <v>1</v>
      </c>
      <c r="B215" s="63" t="s">
        <v>47</v>
      </c>
      <c r="C215" t="str">
        <f ca="1">IFERROR(INDEX(OFFSET(Declarations!$A$30:$I$30,(LEN(B215)-1)*21,0),1,VLOOKUP(LEFT(B215,1),Declarations!$A$8:$C$15,3,FALSE)),"")</f>
        <v>Michael Alajiki</v>
      </c>
      <c r="D215" t="str">
        <f>IFERROR(VLOOKUP(LEFT(B215,1),Declarations!$A$8:$C$15,2,FALSE),"")</f>
        <v>Kent</v>
      </c>
      <c r="E215" s="66">
        <v>14.05</v>
      </c>
      <c r="F215">
        <v>16</v>
      </c>
      <c r="G215" s="69" t="s">
        <v>556</v>
      </c>
      <c r="I215">
        <v>1</v>
      </c>
      <c r="J215" s="63" t="s">
        <v>6</v>
      </c>
      <c r="K215" t="str">
        <f ca="1">IFERROR(INDEX(OFFSET(Declarations!$A$30:$I$30,(LEN(J215)-1)*21,0),1,VLOOKUP(LEFT(J215,1),Declarations!$A$8:$C$15,3,FALSE)),"")</f>
        <v>Aran Yavuz</v>
      </c>
      <c r="L215" t="str">
        <f>IFERROR(VLOOKUP(LEFT(J215,1),Declarations!$A$8:$C$15,2,FALSE),"")</f>
        <v>Essex</v>
      </c>
      <c r="M215" s="66">
        <v>13.59</v>
      </c>
      <c r="N215">
        <v>8</v>
      </c>
      <c r="O215" s="69" t="s">
        <v>563</v>
      </c>
      <c r="P215" s="64">
        <f>IF($D215=P$2,$F215,0)</f>
        <v>0</v>
      </c>
      <c r="Q215" s="64">
        <f t="shared" ref="Q215:W222" si="232">IF($D215=Q$2,$F215,0)</f>
        <v>0</v>
      </c>
      <c r="R215" s="64">
        <f t="shared" si="232"/>
        <v>0</v>
      </c>
      <c r="S215" s="64">
        <f t="shared" si="232"/>
        <v>16</v>
      </c>
      <c r="T215" s="64">
        <f t="shared" si="232"/>
        <v>0</v>
      </c>
      <c r="U215" s="64">
        <f t="shared" si="232"/>
        <v>0</v>
      </c>
      <c r="V215" s="64">
        <f t="shared" si="232"/>
        <v>0</v>
      </c>
      <c r="W215" s="64">
        <f t="shared" si="232"/>
        <v>0</v>
      </c>
      <c r="X215" s="64"/>
      <c r="Y215" s="64">
        <f>IF($L215=Y$2,$N215,0)</f>
        <v>8</v>
      </c>
      <c r="Z215" s="64">
        <f t="shared" ref="Z215:AF222" si="233">IF($L215=Z$2,$N215,0)</f>
        <v>0</v>
      </c>
      <c r="AA215" s="64">
        <f t="shared" si="233"/>
        <v>0</v>
      </c>
      <c r="AB215" s="64">
        <f t="shared" si="233"/>
        <v>0</v>
      </c>
      <c r="AC215" s="64">
        <f t="shared" si="233"/>
        <v>0</v>
      </c>
      <c r="AD215" s="64">
        <f t="shared" si="233"/>
        <v>0</v>
      </c>
      <c r="AE215" s="64">
        <f t="shared" si="233"/>
        <v>0</v>
      </c>
      <c r="AF215" s="64">
        <f t="shared" si="233"/>
        <v>0</v>
      </c>
      <c r="AG215" s="64"/>
      <c r="AH215" s="64"/>
      <c r="AI215" s="64"/>
      <c r="AJ215" s="64"/>
      <c r="AK215" s="64"/>
      <c r="AL215" s="64"/>
      <c r="AM215" s="64"/>
      <c r="AN215" s="64"/>
      <c r="AO215" s="64"/>
    </row>
    <row r="216" spans="1:41" x14ac:dyDescent="0.3">
      <c r="A216">
        <v>2</v>
      </c>
      <c r="B216" s="63" t="s">
        <v>13</v>
      </c>
      <c r="C216" t="str">
        <f ca="1">IFERROR(INDEX(OFFSET(Declarations!$A$30:$I$30,(LEN(B216)-1)*21,0),1,VLOOKUP(LEFT(B216,1),Declarations!$A$8:$C$15,3,FALSE)),"")</f>
        <v>Luca Stanisci-Brown</v>
      </c>
      <c r="D216" t="str">
        <f>IFERROR(VLOOKUP(LEFT(B216,1),Declarations!$A$8:$C$15,2,FALSE),"")</f>
        <v>Middlesex</v>
      </c>
      <c r="E216" s="63">
        <v>13.87</v>
      </c>
      <c r="F216">
        <v>15</v>
      </c>
      <c r="G216" s="69" t="s">
        <v>557</v>
      </c>
      <c r="I216">
        <v>2</v>
      </c>
      <c r="J216" s="63" t="s">
        <v>161</v>
      </c>
      <c r="K216" t="str">
        <f ca="1">IFERROR(INDEX(OFFSET(Declarations!$A$30:$I$30,(LEN(J216)-1)*21,0),1,VLOOKUP(LEFT(J216,1),Declarations!$A$8:$C$15,3,FALSE)),"")</f>
        <v>MATTHEW COX</v>
      </c>
      <c r="L216" t="str">
        <f>IFERROR(VLOOKUP(LEFT(J216,1),Declarations!$A$8:$C$15,2,FALSE),"")</f>
        <v>Herts</v>
      </c>
      <c r="M216" s="63">
        <v>12.69</v>
      </c>
      <c r="N216">
        <v>7</v>
      </c>
      <c r="O216" s="69" t="s">
        <v>564</v>
      </c>
      <c r="P216" s="64">
        <f>IF($D216=P$2,$F216,0)</f>
        <v>0</v>
      </c>
      <c r="Q216" s="64">
        <f t="shared" si="232"/>
        <v>0</v>
      </c>
      <c r="R216" s="64">
        <f t="shared" si="232"/>
        <v>0</v>
      </c>
      <c r="S216" s="64">
        <f t="shared" si="232"/>
        <v>0</v>
      </c>
      <c r="T216" s="64">
        <f t="shared" si="232"/>
        <v>15</v>
      </c>
      <c r="U216" s="64">
        <f t="shared" si="232"/>
        <v>0</v>
      </c>
      <c r="V216" s="64">
        <f t="shared" si="232"/>
        <v>0</v>
      </c>
      <c r="W216" s="64">
        <f t="shared" si="232"/>
        <v>0</v>
      </c>
      <c r="X216" s="64"/>
      <c r="Y216" s="64">
        <f t="shared" ref="Y216:Y222" si="234">IF($L216=Y$2,$N216,0)</f>
        <v>0</v>
      </c>
      <c r="Z216" s="64">
        <f t="shared" si="233"/>
        <v>0</v>
      </c>
      <c r="AA216" s="64">
        <f t="shared" si="233"/>
        <v>7</v>
      </c>
      <c r="AB216" s="64">
        <f t="shared" si="233"/>
        <v>0</v>
      </c>
      <c r="AC216" s="64">
        <f t="shared" si="233"/>
        <v>0</v>
      </c>
      <c r="AD216" s="64">
        <f t="shared" si="233"/>
        <v>0</v>
      </c>
      <c r="AE216" s="64">
        <f t="shared" si="233"/>
        <v>0</v>
      </c>
      <c r="AF216" s="64">
        <f t="shared" si="233"/>
        <v>0</v>
      </c>
      <c r="AG216" s="64"/>
      <c r="AH216" s="64"/>
      <c r="AI216" s="64"/>
      <c r="AJ216" s="64"/>
      <c r="AK216" s="64"/>
      <c r="AL216" s="64"/>
      <c r="AM216" s="64"/>
      <c r="AN216" s="64"/>
      <c r="AO216" s="64"/>
    </row>
    <row r="217" spans="1:41" x14ac:dyDescent="0.3">
      <c r="A217">
        <v>3</v>
      </c>
      <c r="B217" s="63" t="s">
        <v>44</v>
      </c>
      <c r="C217" t="str">
        <f ca="1">IFERROR(INDEX(OFFSET(Declarations!$A$30:$I$30,(LEN(B217)-1)*21,0),1,VLOOKUP(LEFT(B217,1),Declarations!$A$8:$C$15,3,FALSE)),"")</f>
        <v>Joshua Ogunfolaju</v>
      </c>
      <c r="D217" t="str">
        <f>IFERROR(VLOOKUP(LEFT(B217,1),Declarations!$A$8:$C$15,2,FALSE),"")</f>
        <v>Essex</v>
      </c>
      <c r="E217" s="63">
        <v>13.61</v>
      </c>
      <c r="F217">
        <v>14</v>
      </c>
      <c r="G217" s="69" t="s">
        <v>558</v>
      </c>
      <c r="I217">
        <v>3</v>
      </c>
      <c r="J217" s="63" t="s">
        <v>45</v>
      </c>
      <c r="K217" t="str">
        <f ca="1">IFERROR(INDEX(OFFSET(Declarations!$A$30:$I$30,(LEN(J217)-1)*21,0),1,VLOOKUP(LEFT(J217,1),Declarations!$A$8:$C$15,3,FALSE)),"")</f>
        <v>Torin Seagrove</v>
      </c>
      <c r="L217" t="str">
        <f>IFERROR(VLOOKUP(LEFT(J217,1),Declarations!$A$8:$C$15,2,FALSE),"")</f>
        <v>Sussex</v>
      </c>
      <c r="M217" s="66">
        <v>12.07</v>
      </c>
      <c r="N217">
        <v>6</v>
      </c>
      <c r="O217" s="69" t="s">
        <v>556</v>
      </c>
      <c r="P217" s="64">
        <f t="shared" ref="P217:P222" si="235">IF($D217=P$2,$F217,0)</f>
        <v>14</v>
      </c>
      <c r="Q217" s="64">
        <f t="shared" si="232"/>
        <v>0</v>
      </c>
      <c r="R217" s="64">
        <f t="shared" si="232"/>
        <v>0</v>
      </c>
      <c r="S217" s="64">
        <f t="shared" si="232"/>
        <v>0</v>
      </c>
      <c r="T217" s="64">
        <f t="shared" si="232"/>
        <v>0</v>
      </c>
      <c r="U217" s="64">
        <f t="shared" si="232"/>
        <v>0</v>
      </c>
      <c r="V217" s="64">
        <f t="shared" si="232"/>
        <v>0</v>
      </c>
      <c r="W217" s="64">
        <f t="shared" si="232"/>
        <v>0</v>
      </c>
      <c r="X217" s="64"/>
      <c r="Y217" s="64">
        <f t="shared" si="234"/>
        <v>0</v>
      </c>
      <c r="Z217" s="64">
        <f t="shared" si="233"/>
        <v>0</v>
      </c>
      <c r="AA217" s="64">
        <f t="shared" si="233"/>
        <v>0</v>
      </c>
      <c r="AB217" s="64">
        <f t="shared" si="233"/>
        <v>0</v>
      </c>
      <c r="AC217" s="64">
        <f t="shared" si="233"/>
        <v>0</v>
      </c>
      <c r="AD217" s="64">
        <f t="shared" si="233"/>
        <v>0</v>
      </c>
      <c r="AE217" s="64">
        <f t="shared" si="233"/>
        <v>0</v>
      </c>
      <c r="AF217" s="64">
        <f t="shared" si="233"/>
        <v>6</v>
      </c>
      <c r="AG217" s="64"/>
      <c r="AH217" s="64"/>
      <c r="AI217" s="64"/>
      <c r="AJ217" s="64"/>
      <c r="AK217" s="64"/>
      <c r="AL217" s="64"/>
      <c r="AM217" s="64"/>
      <c r="AN217" s="64"/>
      <c r="AO217" s="64"/>
    </row>
    <row r="218" spans="1:41" x14ac:dyDescent="0.3">
      <c r="A218">
        <v>4</v>
      </c>
      <c r="B218" s="63" t="s">
        <v>144</v>
      </c>
      <c r="C218" t="str">
        <f ca="1">IFERROR(INDEX(OFFSET(Declarations!$A$30:$I$30,(LEN(B218)-1)*21,0),1,VLOOKUP(LEFT(B218,1),Declarations!$A$8:$C$15,3,FALSE)),"")</f>
        <v>NILE ODEJIMI RILEY</v>
      </c>
      <c r="D218" t="str">
        <f>IFERROR(VLOOKUP(LEFT(B218,1),Declarations!$A$8:$C$15,2,FALSE),"")</f>
        <v>Herts</v>
      </c>
      <c r="E218" s="66">
        <v>12.87</v>
      </c>
      <c r="F218">
        <v>13</v>
      </c>
      <c r="G218" s="69" t="s">
        <v>559</v>
      </c>
      <c r="I218">
        <v>4</v>
      </c>
      <c r="J218" s="63" t="s">
        <v>8</v>
      </c>
      <c r="K218" t="str">
        <f ca="1">IFERROR(INDEX(OFFSET(Declarations!$A$30:$I$30,(LEN(J218)-1)*21,0),1,VLOOKUP(LEFT(J218,1),Declarations!$A$8:$C$15,3,FALSE)),"")</f>
        <v>Jordan Ford</v>
      </c>
      <c r="L218" t="str">
        <f>IFERROR(VLOOKUP(LEFT(J218,1),Declarations!$A$8:$C$15,2,FALSE),"")</f>
        <v>Hants</v>
      </c>
      <c r="M218" s="63">
        <v>11.39</v>
      </c>
      <c r="N218">
        <v>5</v>
      </c>
      <c r="O218" s="69" t="s">
        <v>557</v>
      </c>
      <c r="P218" s="64">
        <f t="shared" si="235"/>
        <v>0</v>
      </c>
      <c r="Q218" s="64">
        <f t="shared" si="232"/>
        <v>0</v>
      </c>
      <c r="R218" s="64">
        <f t="shared" si="232"/>
        <v>13</v>
      </c>
      <c r="S218" s="64">
        <f t="shared" si="232"/>
        <v>0</v>
      </c>
      <c r="T218" s="64">
        <f t="shared" si="232"/>
        <v>0</v>
      </c>
      <c r="U218" s="64">
        <f t="shared" si="232"/>
        <v>0</v>
      </c>
      <c r="V218" s="64">
        <f t="shared" si="232"/>
        <v>0</v>
      </c>
      <c r="W218" s="64">
        <f t="shared" si="232"/>
        <v>0</v>
      </c>
      <c r="X218" s="64"/>
      <c r="Y218" s="64">
        <f t="shared" si="234"/>
        <v>0</v>
      </c>
      <c r="Z218" s="64">
        <f t="shared" si="233"/>
        <v>5</v>
      </c>
      <c r="AA218" s="64">
        <f t="shared" si="233"/>
        <v>0</v>
      </c>
      <c r="AB218" s="64">
        <f t="shared" si="233"/>
        <v>0</v>
      </c>
      <c r="AC218" s="64">
        <f t="shared" si="233"/>
        <v>0</v>
      </c>
      <c r="AD218" s="64">
        <f t="shared" si="233"/>
        <v>0</v>
      </c>
      <c r="AE218" s="64">
        <f t="shared" si="233"/>
        <v>0</v>
      </c>
      <c r="AF218" s="64">
        <f t="shared" si="233"/>
        <v>0</v>
      </c>
      <c r="AG218" s="64"/>
      <c r="AH218" s="64"/>
      <c r="AI218" s="64"/>
      <c r="AJ218" s="64"/>
      <c r="AK218" s="64"/>
      <c r="AL218" s="64"/>
      <c r="AM218" s="64"/>
      <c r="AN218" s="64"/>
      <c r="AO218" s="64"/>
    </row>
    <row r="219" spans="1:41" x14ac:dyDescent="0.3">
      <c r="A219">
        <v>5</v>
      </c>
      <c r="B219" s="63" t="s">
        <v>15</v>
      </c>
      <c r="C219" t="str">
        <f ca="1">IFERROR(INDEX(OFFSET(Declarations!$A$30:$I$30,(LEN(B219)-1)*21,0),1,VLOOKUP(LEFT(B219,1),Declarations!$A$8:$C$15,3,FALSE)),"")</f>
        <v>Ignateus Abebrese</v>
      </c>
      <c r="D219" t="str">
        <f>IFERROR(VLOOKUP(LEFT(B219,1),Declarations!$A$8:$C$15,2,FALSE),"")</f>
        <v>Surrey</v>
      </c>
      <c r="E219" s="63">
        <v>12.66</v>
      </c>
      <c r="F219">
        <v>12</v>
      </c>
      <c r="G219" s="69" t="s">
        <v>560</v>
      </c>
      <c r="I219">
        <v>5</v>
      </c>
      <c r="J219" s="63"/>
      <c r="K219" t="str">
        <f ca="1">IFERROR(INDEX(OFFSET(Declarations!$A$30:$I$30,(LEN(J219)-1)*21,0),1,VLOOKUP(LEFT(J219,1),Declarations!$A$8:$C$15,3,FALSE)),"")</f>
        <v/>
      </c>
      <c r="L219" t="str">
        <f>IFERROR(VLOOKUP(LEFT(J219,1),Declarations!$A$8:$C$15,2,FALSE),"")</f>
        <v/>
      </c>
      <c r="M219" s="63"/>
      <c r="N219">
        <v>4</v>
      </c>
      <c r="O219" s="63"/>
      <c r="P219" s="64">
        <f t="shared" si="235"/>
        <v>0</v>
      </c>
      <c r="Q219" s="64">
        <f t="shared" si="232"/>
        <v>0</v>
      </c>
      <c r="R219" s="64">
        <f t="shared" si="232"/>
        <v>0</v>
      </c>
      <c r="S219" s="64">
        <f t="shared" si="232"/>
        <v>0</v>
      </c>
      <c r="T219" s="64">
        <f t="shared" si="232"/>
        <v>0</v>
      </c>
      <c r="U219" s="64">
        <f t="shared" si="232"/>
        <v>0</v>
      </c>
      <c r="V219" s="64">
        <f t="shared" si="232"/>
        <v>12</v>
      </c>
      <c r="W219" s="64">
        <f t="shared" si="232"/>
        <v>0</v>
      </c>
      <c r="X219" s="64"/>
      <c r="Y219" s="64">
        <f t="shared" si="234"/>
        <v>0</v>
      </c>
      <c r="Z219" s="64">
        <f t="shared" si="233"/>
        <v>0</v>
      </c>
      <c r="AA219" s="64">
        <f t="shared" si="233"/>
        <v>0</v>
      </c>
      <c r="AB219" s="64">
        <f t="shared" si="233"/>
        <v>0</v>
      </c>
      <c r="AC219" s="64">
        <f t="shared" si="233"/>
        <v>0</v>
      </c>
      <c r="AD219" s="64">
        <f t="shared" si="233"/>
        <v>0</v>
      </c>
      <c r="AE219" s="64">
        <f t="shared" si="233"/>
        <v>0</v>
      </c>
      <c r="AF219" s="64">
        <f t="shared" si="233"/>
        <v>0</v>
      </c>
      <c r="AG219" s="64"/>
      <c r="AH219" s="64"/>
      <c r="AI219" s="64"/>
      <c r="AJ219" s="64"/>
      <c r="AK219" s="64"/>
      <c r="AL219" s="64"/>
      <c r="AM219" s="64"/>
      <c r="AN219" s="64"/>
      <c r="AO219" s="64"/>
    </row>
    <row r="220" spans="1:41" x14ac:dyDescent="0.3">
      <c r="A220">
        <v>6</v>
      </c>
      <c r="B220" s="63" t="s">
        <v>17</v>
      </c>
      <c r="C220" t="str">
        <f ca="1">IFERROR(INDEX(OFFSET(Declarations!$A$30:$I$30,(LEN(B220)-1)*21,0),1,VLOOKUP(LEFT(B220,1),Declarations!$A$8:$C$15,3,FALSE)),"")</f>
        <v>Matthew Collins</v>
      </c>
      <c r="D220" t="str">
        <f>IFERROR(VLOOKUP(LEFT(B220,1),Declarations!$A$8:$C$15,2,FALSE),"")</f>
        <v>Sussex</v>
      </c>
      <c r="E220" s="63">
        <v>12.49</v>
      </c>
      <c r="F220">
        <v>11</v>
      </c>
      <c r="G220" s="69" t="s">
        <v>561</v>
      </c>
      <c r="I220">
        <v>6</v>
      </c>
      <c r="J220" s="63"/>
      <c r="K220" t="str">
        <f ca="1">IFERROR(INDEX(OFFSET(Declarations!$A$30:$I$30,(LEN(J220)-1)*21,0),1,VLOOKUP(LEFT(J220,1),Declarations!$A$8:$C$15,3,FALSE)),"")</f>
        <v/>
      </c>
      <c r="L220" t="str">
        <f>IFERROR(VLOOKUP(LEFT(J220,1),Declarations!$A$8:$C$15,2,FALSE),"")</f>
        <v/>
      </c>
      <c r="M220" s="63"/>
      <c r="N220">
        <v>3</v>
      </c>
      <c r="O220" s="63"/>
      <c r="P220" s="64">
        <f t="shared" si="235"/>
        <v>0</v>
      </c>
      <c r="Q220" s="64">
        <f t="shared" si="232"/>
        <v>0</v>
      </c>
      <c r="R220" s="64">
        <f t="shared" si="232"/>
        <v>0</v>
      </c>
      <c r="S220" s="64">
        <f t="shared" si="232"/>
        <v>0</v>
      </c>
      <c r="T220" s="64">
        <f t="shared" si="232"/>
        <v>0</v>
      </c>
      <c r="U220" s="64">
        <f t="shared" si="232"/>
        <v>0</v>
      </c>
      <c r="V220" s="64">
        <f t="shared" si="232"/>
        <v>0</v>
      </c>
      <c r="W220" s="64">
        <f t="shared" si="232"/>
        <v>11</v>
      </c>
      <c r="X220" s="64"/>
      <c r="Y220" s="64">
        <f t="shared" si="234"/>
        <v>0</v>
      </c>
      <c r="Z220" s="64">
        <f t="shared" si="233"/>
        <v>0</v>
      </c>
      <c r="AA220" s="64">
        <f t="shared" si="233"/>
        <v>0</v>
      </c>
      <c r="AB220" s="64">
        <f t="shared" si="233"/>
        <v>0</v>
      </c>
      <c r="AC220" s="64">
        <f t="shared" si="233"/>
        <v>0</v>
      </c>
      <c r="AD220" s="64">
        <f t="shared" si="233"/>
        <v>0</v>
      </c>
      <c r="AE220" s="64">
        <f t="shared" si="233"/>
        <v>0</v>
      </c>
      <c r="AF220" s="64">
        <f t="shared" si="233"/>
        <v>0</v>
      </c>
      <c r="AG220" s="64"/>
      <c r="AH220" s="64"/>
      <c r="AI220" s="64"/>
      <c r="AJ220" s="64"/>
      <c r="AK220" s="64"/>
      <c r="AL220" s="64"/>
      <c r="AM220" s="64"/>
      <c r="AN220" s="64"/>
      <c r="AO220" s="64"/>
    </row>
    <row r="221" spans="1:41" x14ac:dyDescent="0.3">
      <c r="A221">
        <v>7</v>
      </c>
      <c r="B221" s="63" t="s">
        <v>49</v>
      </c>
      <c r="C221" t="str">
        <f ca="1">IFERROR(INDEX(OFFSET(Declarations!$A$30:$I$30,(LEN(B221)-1)*21,0),1,VLOOKUP(LEFT(B221,1),Declarations!$A$8:$C$15,3,FALSE)),"")</f>
        <v>Max Williams</v>
      </c>
      <c r="D221" t="str">
        <f>IFERROR(VLOOKUP(LEFT(B221,1),Declarations!$A$8:$C$15,2,FALSE),"")</f>
        <v>Hants</v>
      </c>
      <c r="E221" s="63">
        <v>11.81</v>
      </c>
      <c r="F221">
        <v>10</v>
      </c>
      <c r="G221" s="69" t="s">
        <v>562</v>
      </c>
      <c r="I221">
        <v>7</v>
      </c>
      <c r="J221" s="63"/>
      <c r="K221" t="str">
        <f ca="1">IFERROR(INDEX(OFFSET(Declarations!$A$30:$I$30,(LEN(J221)-1)*21,0),1,VLOOKUP(LEFT(J221,1),Declarations!$A$8:$C$15,3,FALSE)),"")</f>
        <v/>
      </c>
      <c r="L221" t="str">
        <f>IFERROR(VLOOKUP(LEFT(J221,1),Declarations!$A$8:$C$15,2,FALSE),"")</f>
        <v/>
      </c>
      <c r="M221" s="63"/>
      <c r="N221">
        <v>2</v>
      </c>
      <c r="O221" s="63"/>
      <c r="P221" s="64">
        <f t="shared" si="235"/>
        <v>0</v>
      </c>
      <c r="Q221" s="64">
        <f t="shared" si="232"/>
        <v>10</v>
      </c>
      <c r="R221" s="64">
        <f t="shared" si="232"/>
        <v>0</v>
      </c>
      <c r="S221" s="64">
        <f t="shared" si="232"/>
        <v>0</v>
      </c>
      <c r="T221" s="64">
        <f t="shared" si="232"/>
        <v>0</v>
      </c>
      <c r="U221" s="64">
        <f t="shared" si="232"/>
        <v>0</v>
      </c>
      <c r="V221" s="64">
        <f t="shared" si="232"/>
        <v>0</v>
      </c>
      <c r="W221" s="64">
        <f t="shared" si="232"/>
        <v>0</v>
      </c>
      <c r="X221" s="64"/>
      <c r="Y221" s="64">
        <f t="shared" si="234"/>
        <v>0</v>
      </c>
      <c r="Z221" s="64">
        <f t="shared" si="233"/>
        <v>0</v>
      </c>
      <c r="AA221" s="64">
        <f t="shared" si="233"/>
        <v>0</v>
      </c>
      <c r="AB221" s="64">
        <f t="shared" si="233"/>
        <v>0</v>
      </c>
      <c r="AC221" s="64">
        <f t="shared" si="233"/>
        <v>0</v>
      </c>
      <c r="AD221" s="64">
        <f t="shared" si="233"/>
        <v>0</v>
      </c>
      <c r="AE221" s="64">
        <f t="shared" si="233"/>
        <v>0</v>
      </c>
      <c r="AF221" s="64">
        <f t="shared" si="233"/>
        <v>0</v>
      </c>
      <c r="AG221" s="64"/>
      <c r="AH221" s="64"/>
      <c r="AI221" s="64"/>
      <c r="AJ221" s="64"/>
      <c r="AK221" s="64"/>
      <c r="AL221" s="64"/>
      <c r="AM221" s="64"/>
      <c r="AN221" s="64"/>
      <c r="AO221" s="64"/>
    </row>
    <row r="222" spans="1:41" x14ac:dyDescent="0.3">
      <c r="A222">
        <v>8</v>
      </c>
      <c r="B222" s="63"/>
      <c r="C222" t="str">
        <f ca="1">IFERROR(INDEX(OFFSET(Declarations!$A$30:$I$30,(LEN(B222)-1)*21,0),1,VLOOKUP(LEFT(B222,1),Declarations!$A$8:$C$15,3,FALSE)),"")</f>
        <v/>
      </c>
      <c r="D222" t="str">
        <f>IFERROR(VLOOKUP(LEFT(B222,1),Declarations!$A$8:$C$15,2,FALSE),"")</f>
        <v/>
      </c>
      <c r="E222" s="63"/>
      <c r="F222">
        <v>9</v>
      </c>
      <c r="G222" s="63"/>
      <c r="I222">
        <v>8</v>
      </c>
      <c r="J222" s="63"/>
      <c r="K222" t="str">
        <f ca="1">IFERROR(INDEX(OFFSET(Declarations!$A$30:$I$30,(LEN(J222)-1)*21,0),1,VLOOKUP(LEFT(J222,1),Declarations!$A$8:$C$15,3,FALSE)),"")</f>
        <v/>
      </c>
      <c r="L222" t="str">
        <f>IFERROR(VLOOKUP(LEFT(J222,1),Declarations!$A$8:$C$15,2,FALSE),"")</f>
        <v/>
      </c>
      <c r="M222" s="63"/>
      <c r="N222">
        <v>1</v>
      </c>
      <c r="O222" s="63"/>
      <c r="P222" s="64">
        <f t="shared" si="235"/>
        <v>0</v>
      </c>
      <c r="Q222" s="64">
        <f t="shared" si="232"/>
        <v>0</v>
      </c>
      <c r="R222" s="64">
        <f t="shared" si="232"/>
        <v>0</v>
      </c>
      <c r="S222" s="64">
        <f t="shared" si="232"/>
        <v>0</v>
      </c>
      <c r="T222" s="64">
        <f t="shared" si="232"/>
        <v>0</v>
      </c>
      <c r="U222" s="64">
        <f t="shared" si="232"/>
        <v>0</v>
      </c>
      <c r="V222" s="64">
        <f t="shared" si="232"/>
        <v>0</v>
      </c>
      <c r="W222" s="64">
        <f t="shared" si="232"/>
        <v>0</v>
      </c>
      <c r="X222" s="64"/>
      <c r="Y222" s="64">
        <f t="shared" si="234"/>
        <v>0</v>
      </c>
      <c r="Z222" s="64">
        <f t="shared" si="233"/>
        <v>0</v>
      </c>
      <c r="AA222" s="64">
        <f t="shared" si="233"/>
        <v>0</v>
      </c>
      <c r="AB222" s="64">
        <f t="shared" si="233"/>
        <v>0</v>
      </c>
      <c r="AC222" s="64">
        <f t="shared" si="233"/>
        <v>0</v>
      </c>
      <c r="AD222" s="64">
        <f t="shared" si="233"/>
        <v>0</v>
      </c>
      <c r="AE222" s="64">
        <f t="shared" si="233"/>
        <v>0</v>
      </c>
      <c r="AF222" s="64">
        <f t="shared" si="233"/>
        <v>0</v>
      </c>
      <c r="AG222" s="64"/>
      <c r="AH222" s="64"/>
      <c r="AI222" s="64"/>
      <c r="AJ222" s="64"/>
      <c r="AK222" s="64"/>
      <c r="AL222" s="64"/>
      <c r="AM222" s="64"/>
      <c r="AN222" s="64"/>
      <c r="AO222" s="64"/>
    </row>
    <row r="223" spans="1:41" x14ac:dyDescent="0.3">
      <c r="P223" s="64">
        <f>SUM(P215:P222)</f>
        <v>14</v>
      </c>
      <c r="Q223" s="64">
        <f t="shared" ref="Q223:W223" si="236">SUM(Q215:Q222)</f>
        <v>10</v>
      </c>
      <c r="R223" s="64">
        <f t="shared" si="236"/>
        <v>13</v>
      </c>
      <c r="S223" s="64">
        <f t="shared" si="236"/>
        <v>16</v>
      </c>
      <c r="T223" s="64">
        <f t="shared" si="236"/>
        <v>15</v>
      </c>
      <c r="U223" s="64">
        <f t="shared" si="236"/>
        <v>0</v>
      </c>
      <c r="V223" s="64">
        <f t="shared" si="236"/>
        <v>12</v>
      </c>
      <c r="W223" s="64">
        <f t="shared" si="236"/>
        <v>11</v>
      </c>
      <c r="X223" s="64"/>
      <c r="Y223" s="64">
        <f>SUM(Y215:Y222)</f>
        <v>8</v>
      </c>
      <c r="Z223" s="64">
        <f t="shared" ref="Z223:AF223" si="237">SUM(Z215:Z222)</f>
        <v>5</v>
      </c>
      <c r="AA223" s="64">
        <f t="shared" si="237"/>
        <v>7</v>
      </c>
      <c r="AB223" s="64">
        <f t="shared" si="237"/>
        <v>0</v>
      </c>
      <c r="AC223" s="64">
        <f t="shared" si="237"/>
        <v>0</v>
      </c>
      <c r="AD223" s="64">
        <f t="shared" si="237"/>
        <v>0</v>
      </c>
      <c r="AE223" s="64">
        <f t="shared" si="237"/>
        <v>0</v>
      </c>
      <c r="AF223" s="64">
        <f t="shared" si="237"/>
        <v>6</v>
      </c>
      <c r="AG223" s="64"/>
      <c r="AH223" s="64">
        <f>P223+Y223</f>
        <v>22</v>
      </c>
      <c r="AI223" s="64">
        <f t="shared" ref="AI223" si="238">Q223+Z223</f>
        <v>15</v>
      </c>
      <c r="AJ223" s="64">
        <f t="shared" ref="AJ223" si="239">R223+AA223</f>
        <v>20</v>
      </c>
      <c r="AK223" s="64">
        <f t="shared" ref="AK223" si="240">S223+AB223</f>
        <v>16</v>
      </c>
      <c r="AL223" s="64">
        <f t="shared" ref="AL223" si="241">T223+AC223</f>
        <v>15</v>
      </c>
      <c r="AM223" s="64">
        <f t="shared" ref="AM223" si="242">U223+AD223</f>
        <v>0</v>
      </c>
      <c r="AN223" s="64">
        <f t="shared" ref="AN223" si="243">V223+AE223</f>
        <v>12</v>
      </c>
      <c r="AO223" s="64">
        <f t="shared" ref="AO223" si="244">W223+AF223</f>
        <v>17</v>
      </c>
    </row>
    <row r="224" spans="1:41" x14ac:dyDescent="0.3"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</row>
    <row r="225" spans="1:41" x14ac:dyDescent="0.3">
      <c r="A225" s="1" t="s">
        <v>100</v>
      </c>
      <c r="B225" s="1" t="s">
        <v>101</v>
      </c>
      <c r="E225" s="1" t="s">
        <v>52</v>
      </c>
      <c r="F225" s="1" t="s">
        <v>38</v>
      </c>
      <c r="G225" s="1"/>
      <c r="I225" s="1" t="s">
        <v>100</v>
      </c>
      <c r="J225" s="1" t="s">
        <v>102</v>
      </c>
      <c r="M225" s="1" t="s">
        <v>52</v>
      </c>
      <c r="N225" s="1" t="s">
        <v>38</v>
      </c>
      <c r="O225" s="1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</row>
    <row r="226" spans="1:41" x14ac:dyDescent="0.3">
      <c r="A226">
        <v>1</v>
      </c>
      <c r="B226" s="63" t="s">
        <v>8</v>
      </c>
      <c r="C226" t="str">
        <f ca="1">IFERROR(INDEX(OFFSET(Declarations!$A$33:$I$33,(LEN(B226)-1)*21,0),1,VLOOKUP(LEFT(B226,1),Declarations!$A$8:$C$15,3,FALSE)),"")</f>
        <v>Rhys Allen</v>
      </c>
      <c r="D226" t="str">
        <f>IFERROR(VLOOKUP(LEFT(B226,1),Declarations!$A$8:$C$15,2,FALSE),"")</f>
        <v>Hants</v>
      </c>
      <c r="E226" s="66">
        <v>47.72</v>
      </c>
      <c r="F226">
        <v>16</v>
      </c>
      <c r="G226" s="4"/>
      <c r="I226">
        <v>1</v>
      </c>
      <c r="J226" s="63" t="s">
        <v>49</v>
      </c>
      <c r="K226" t="str">
        <f ca="1">IFERROR(INDEX(OFFSET(Declarations!$A$33:$I$33,(LEN(J226)-1)*21,0),1,VLOOKUP(LEFT(J226,1),Declarations!$A$8:$C$15,3,FALSE)),"")</f>
        <v>Tyler Pattison</v>
      </c>
      <c r="L226" t="str">
        <f>IFERROR(VLOOKUP(LEFT(J226,1),Declarations!$A$8:$C$15,2,FALSE),"")</f>
        <v>Hants</v>
      </c>
      <c r="M226" s="66">
        <v>41.2</v>
      </c>
      <c r="N226">
        <v>8</v>
      </c>
      <c r="P226" s="64">
        <f>IF($D226=P$2,$F226,0)</f>
        <v>0</v>
      </c>
      <c r="Q226" s="64">
        <f t="shared" ref="Q226:W233" si="245">IF($D226=Q$2,$F226,0)</f>
        <v>16</v>
      </c>
      <c r="R226" s="64">
        <f t="shared" si="245"/>
        <v>0</v>
      </c>
      <c r="S226" s="64">
        <f t="shared" si="245"/>
        <v>0</v>
      </c>
      <c r="T226" s="64">
        <f t="shared" si="245"/>
        <v>0</v>
      </c>
      <c r="U226" s="64">
        <f t="shared" si="245"/>
        <v>0</v>
      </c>
      <c r="V226" s="64">
        <f t="shared" si="245"/>
        <v>0</v>
      </c>
      <c r="W226" s="64">
        <f t="shared" si="245"/>
        <v>0</v>
      </c>
      <c r="X226" s="64"/>
      <c r="Y226" s="64">
        <f>IF($L226=Y$2,$N226,0)</f>
        <v>0</v>
      </c>
      <c r="Z226" s="64">
        <f t="shared" ref="Z226:AF233" si="246">IF($L226=Z$2,$N226,0)</f>
        <v>8</v>
      </c>
      <c r="AA226" s="64">
        <f t="shared" si="246"/>
        <v>0</v>
      </c>
      <c r="AB226" s="64">
        <f t="shared" si="246"/>
        <v>0</v>
      </c>
      <c r="AC226" s="64">
        <f t="shared" si="246"/>
        <v>0</v>
      </c>
      <c r="AD226" s="64">
        <f t="shared" si="246"/>
        <v>0</v>
      </c>
      <c r="AE226" s="64">
        <f t="shared" si="246"/>
        <v>0</v>
      </c>
      <c r="AF226" s="64">
        <f t="shared" si="246"/>
        <v>0</v>
      </c>
      <c r="AG226" s="64"/>
      <c r="AH226" s="64"/>
      <c r="AI226" s="64"/>
      <c r="AJ226" s="64"/>
      <c r="AK226" s="64"/>
      <c r="AL226" s="64"/>
      <c r="AM226" s="64"/>
      <c r="AN226" s="64"/>
      <c r="AO226" s="64"/>
    </row>
    <row r="227" spans="1:41" x14ac:dyDescent="0.3">
      <c r="A227">
        <v>2</v>
      </c>
      <c r="B227" s="63" t="s">
        <v>6</v>
      </c>
      <c r="C227" t="str">
        <f ca="1">IFERROR(INDEX(OFFSET(Declarations!$A$33:$I$33,(LEN(B227)-1)*21,0),1,VLOOKUP(LEFT(B227,1),Declarations!$A$8:$C$15,3,FALSE)),"")</f>
        <v>Nathan Bushnell</v>
      </c>
      <c r="D227" t="str">
        <f>IFERROR(VLOOKUP(LEFT(B227,1),Declarations!$A$8:$C$15,2,FALSE),"")</f>
        <v>Essex</v>
      </c>
      <c r="E227" s="63">
        <v>44.64</v>
      </c>
      <c r="F227">
        <v>15</v>
      </c>
      <c r="I227">
        <v>2</v>
      </c>
      <c r="J227" s="63" t="s">
        <v>144</v>
      </c>
      <c r="K227" t="str">
        <f ca="1">IFERROR(INDEX(OFFSET(Declarations!$A$33:$I$33,(LEN(J227)-1)*21,0),1,VLOOKUP(LEFT(J227,1),Declarations!$A$8:$C$15,3,FALSE)),"")</f>
        <v>TOBY LAYCOCK</v>
      </c>
      <c r="L227" t="str">
        <f>IFERROR(VLOOKUP(LEFT(J227,1),Declarations!$A$8:$C$15,2,FALSE),"")</f>
        <v>Herts</v>
      </c>
      <c r="M227" s="66">
        <v>36.6</v>
      </c>
      <c r="N227">
        <v>7</v>
      </c>
      <c r="P227" s="64">
        <f>IF($D227=P$2,$F227,0)</f>
        <v>15</v>
      </c>
      <c r="Q227" s="64">
        <f t="shared" si="245"/>
        <v>0</v>
      </c>
      <c r="R227" s="64">
        <f t="shared" si="245"/>
        <v>0</v>
      </c>
      <c r="S227" s="64">
        <f t="shared" si="245"/>
        <v>0</v>
      </c>
      <c r="T227" s="64">
        <f t="shared" si="245"/>
        <v>0</v>
      </c>
      <c r="U227" s="64">
        <f t="shared" si="245"/>
        <v>0</v>
      </c>
      <c r="V227" s="64">
        <f t="shared" si="245"/>
        <v>0</v>
      </c>
      <c r="W227" s="64">
        <f t="shared" si="245"/>
        <v>0</v>
      </c>
      <c r="X227" s="64"/>
      <c r="Y227" s="64">
        <f t="shared" ref="Y227:Y233" si="247">IF($L227=Y$2,$N227,0)</f>
        <v>0</v>
      </c>
      <c r="Z227" s="64">
        <f t="shared" si="246"/>
        <v>0</v>
      </c>
      <c r="AA227" s="64">
        <f t="shared" si="246"/>
        <v>7</v>
      </c>
      <c r="AB227" s="64">
        <f t="shared" si="246"/>
        <v>0</v>
      </c>
      <c r="AC227" s="64">
        <f t="shared" si="246"/>
        <v>0</v>
      </c>
      <c r="AD227" s="64">
        <f t="shared" si="246"/>
        <v>0</v>
      </c>
      <c r="AE227" s="64">
        <f t="shared" si="246"/>
        <v>0</v>
      </c>
      <c r="AF227" s="64">
        <f t="shared" si="246"/>
        <v>0</v>
      </c>
      <c r="AG227" s="64"/>
      <c r="AH227" s="64"/>
      <c r="AI227" s="64"/>
      <c r="AJ227" s="64"/>
      <c r="AK227" s="64"/>
      <c r="AL227" s="64"/>
      <c r="AM227" s="64"/>
      <c r="AN227" s="64"/>
      <c r="AO227" s="64"/>
    </row>
    <row r="228" spans="1:41" x14ac:dyDescent="0.3">
      <c r="A228">
        <v>3</v>
      </c>
      <c r="B228" s="63" t="s">
        <v>142</v>
      </c>
      <c r="C228" t="str">
        <f ca="1">IFERROR(INDEX(OFFSET(Declarations!$A$33:$I$33,(LEN(B228)-1)*21,0),1,VLOOKUP(LEFT(B228,1),Declarations!$A$8:$C$15,3,FALSE)),"")</f>
        <v>JAMES FRITH</v>
      </c>
      <c r="D228" t="str">
        <f>IFERROR(VLOOKUP(LEFT(B228,1),Declarations!$A$8:$C$15,2,FALSE),"")</f>
        <v>Bucks</v>
      </c>
      <c r="E228" s="66">
        <v>43.66</v>
      </c>
      <c r="F228">
        <v>14</v>
      </c>
      <c r="I228">
        <v>3</v>
      </c>
      <c r="J228" s="63" t="s">
        <v>47</v>
      </c>
      <c r="K228" t="str">
        <f ca="1">IFERROR(INDEX(OFFSET(Declarations!$A$33:$I$33,(LEN(J228)-1)*21,0),1,VLOOKUP(LEFT(J228,1),Declarations!$A$8:$C$15,3,FALSE)),"")</f>
        <v>Neil Akwyemi</v>
      </c>
      <c r="L228" t="str">
        <f>IFERROR(VLOOKUP(LEFT(J228,1),Declarations!$A$8:$C$15,2,FALSE),"")</f>
        <v>Kent</v>
      </c>
      <c r="M228" s="66">
        <v>32.93</v>
      </c>
      <c r="N228">
        <v>6</v>
      </c>
      <c r="P228" s="64">
        <f t="shared" ref="P228:P233" si="248">IF($D228=P$2,$F228,0)</f>
        <v>0</v>
      </c>
      <c r="Q228" s="64">
        <f t="shared" si="245"/>
        <v>0</v>
      </c>
      <c r="R228" s="64">
        <f t="shared" si="245"/>
        <v>0</v>
      </c>
      <c r="S228" s="64">
        <f t="shared" si="245"/>
        <v>0</v>
      </c>
      <c r="T228" s="64">
        <f t="shared" si="245"/>
        <v>0</v>
      </c>
      <c r="U228" s="64">
        <f t="shared" si="245"/>
        <v>14</v>
      </c>
      <c r="V228" s="64">
        <f t="shared" si="245"/>
        <v>0</v>
      </c>
      <c r="W228" s="64">
        <f t="shared" si="245"/>
        <v>0</v>
      </c>
      <c r="X228" s="64"/>
      <c r="Y228" s="64">
        <f t="shared" si="247"/>
        <v>0</v>
      </c>
      <c r="Z228" s="64">
        <f t="shared" si="246"/>
        <v>0</v>
      </c>
      <c r="AA228" s="64">
        <f t="shared" si="246"/>
        <v>0</v>
      </c>
      <c r="AB228" s="64">
        <f t="shared" si="246"/>
        <v>6</v>
      </c>
      <c r="AC228" s="64">
        <f t="shared" si="246"/>
        <v>0</v>
      </c>
      <c r="AD228" s="64">
        <f t="shared" si="246"/>
        <v>0</v>
      </c>
      <c r="AE228" s="64">
        <f t="shared" si="246"/>
        <v>0</v>
      </c>
      <c r="AF228" s="64">
        <f t="shared" si="246"/>
        <v>0</v>
      </c>
      <c r="AG228" s="64"/>
      <c r="AH228" s="64"/>
      <c r="AI228" s="64"/>
      <c r="AJ228" s="64"/>
      <c r="AK228" s="64"/>
      <c r="AL228" s="64"/>
      <c r="AM228" s="64"/>
      <c r="AN228" s="64"/>
      <c r="AO228" s="64"/>
    </row>
    <row r="229" spans="1:41" x14ac:dyDescent="0.3">
      <c r="A229">
        <v>4</v>
      </c>
      <c r="B229" s="63" t="s">
        <v>11</v>
      </c>
      <c r="C229" t="str">
        <f ca="1">IFERROR(INDEX(OFFSET(Declarations!$A$33:$I$33,(LEN(B229)-1)*21,0),1,VLOOKUP(LEFT(B229,1),Declarations!$A$8:$C$15,3,FALSE)),"")</f>
        <v>Dillon Claydon</v>
      </c>
      <c r="D229" t="str">
        <f>IFERROR(VLOOKUP(LEFT(B229,1),Declarations!$A$8:$C$15,2,FALSE),"")</f>
        <v>Kent</v>
      </c>
      <c r="E229" s="63">
        <v>39.71</v>
      </c>
      <c r="F229">
        <v>13</v>
      </c>
      <c r="I229">
        <v>4</v>
      </c>
      <c r="J229" s="63" t="s">
        <v>44</v>
      </c>
      <c r="K229" t="str">
        <f ca="1">IFERROR(INDEX(OFFSET(Declarations!$A$33:$I$33,(LEN(J229)-1)*21,0),1,VLOOKUP(LEFT(J229,1),Declarations!$A$8:$C$15,3,FALSE)),"")</f>
        <v>Elijah Payne</v>
      </c>
      <c r="L229" t="str">
        <f>IFERROR(VLOOKUP(LEFT(J229,1),Declarations!$A$8:$C$15,2,FALSE),"")</f>
        <v>Essex</v>
      </c>
      <c r="M229" s="63">
        <v>29.95</v>
      </c>
      <c r="N229">
        <v>5</v>
      </c>
      <c r="P229" s="64">
        <f t="shared" si="248"/>
        <v>0</v>
      </c>
      <c r="Q229" s="64">
        <f t="shared" si="245"/>
        <v>0</v>
      </c>
      <c r="R229" s="64">
        <f t="shared" si="245"/>
        <v>0</v>
      </c>
      <c r="S229" s="64">
        <f t="shared" si="245"/>
        <v>13</v>
      </c>
      <c r="T229" s="64">
        <f t="shared" si="245"/>
        <v>0</v>
      </c>
      <c r="U229" s="64">
        <f t="shared" si="245"/>
        <v>0</v>
      </c>
      <c r="V229" s="64">
        <f t="shared" si="245"/>
        <v>0</v>
      </c>
      <c r="W229" s="64">
        <f t="shared" si="245"/>
        <v>0</v>
      </c>
      <c r="X229" s="64"/>
      <c r="Y229" s="64">
        <f t="shared" si="247"/>
        <v>5</v>
      </c>
      <c r="Z229" s="64">
        <f t="shared" si="246"/>
        <v>0</v>
      </c>
      <c r="AA229" s="64">
        <f t="shared" si="246"/>
        <v>0</v>
      </c>
      <c r="AB229" s="64">
        <f t="shared" si="246"/>
        <v>0</v>
      </c>
      <c r="AC229" s="64">
        <f t="shared" si="246"/>
        <v>0</v>
      </c>
      <c r="AD229" s="64">
        <f t="shared" si="246"/>
        <v>0</v>
      </c>
      <c r="AE229" s="64">
        <f t="shared" si="246"/>
        <v>0</v>
      </c>
      <c r="AF229" s="64">
        <f t="shared" si="246"/>
        <v>0</v>
      </c>
      <c r="AG229" s="64"/>
      <c r="AH229" s="64"/>
      <c r="AI229" s="64"/>
      <c r="AJ229" s="64"/>
      <c r="AK229" s="64"/>
      <c r="AL229" s="64"/>
      <c r="AM229" s="64"/>
      <c r="AN229" s="64"/>
      <c r="AO229" s="64"/>
    </row>
    <row r="230" spans="1:41" x14ac:dyDescent="0.3">
      <c r="A230">
        <v>5</v>
      </c>
      <c r="B230" s="63" t="s">
        <v>15</v>
      </c>
      <c r="C230" t="str">
        <f ca="1">IFERROR(INDEX(OFFSET(Declarations!$A$33:$I$33,(LEN(B230)-1)*21,0),1,VLOOKUP(LEFT(B230,1),Declarations!$A$8:$C$15,3,FALSE)),"")</f>
        <v>Aaron Marlow</v>
      </c>
      <c r="D230" t="str">
        <f>IFERROR(VLOOKUP(LEFT(B230,1),Declarations!$A$8:$C$15,2,FALSE),"")</f>
        <v>Surrey</v>
      </c>
      <c r="E230" s="63">
        <v>37.520000000000003</v>
      </c>
      <c r="F230">
        <v>12</v>
      </c>
      <c r="I230">
        <v>5</v>
      </c>
      <c r="J230" s="63" t="s">
        <v>46</v>
      </c>
      <c r="K230" t="str">
        <f ca="1">IFERROR(INDEX(OFFSET(Declarations!$A$33:$I$33,(LEN(J230)-1)*21,0),1,VLOOKUP(LEFT(J230,1),Declarations!$A$8:$C$15,3,FALSE)),"")</f>
        <v>Jack Bingham</v>
      </c>
      <c r="L230" t="str">
        <f>IFERROR(VLOOKUP(LEFT(J230,1),Declarations!$A$8:$C$15,2,FALSE),"")</f>
        <v>Surrey</v>
      </c>
      <c r="M230" s="63">
        <v>29.67</v>
      </c>
      <c r="N230">
        <v>4</v>
      </c>
      <c r="P230" s="64">
        <f t="shared" si="248"/>
        <v>0</v>
      </c>
      <c r="Q230" s="64">
        <f t="shared" si="245"/>
        <v>0</v>
      </c>
      <c r="R230" s="64">
        <f t="shared" si="245"/>
        <v>0</v>
      </c>
      <c r="S230" s="64">
        <f t="shared" si="245"/>
        <v>0</v>
      </c>
      <c r="T230" s="64">
        <f t="shared" si="245"/>
        <v>0</v>
      </c>
      <c r="U230" s="64">
        <f t="shared" si="245"/>
        <v>0</v>
      </c>
      <c r="V230" s="64">
        <f t="shared" si="245"/>
        <v>12</v>
      </c>
      <c r="W230" s="64">
        <f t="shared" si="245"/>
        <v>0</v>
      </c>
      <c r="X230" s="64"/>
      <c r="Y230" s="64">
        <f t="shared" si="247"/>
        <v>0</v>
      </c>
      <c r="Z230" s="64">
        <f t="shared" si="246"/>
        <v>0</v>
      </c>
      <c r="AA230" s="64">
        <f t="shared" si="246"/>
        <v>0</v>
      </c>
      <c r="AB230" s="64">
        <f t="shared" si="246"/>
        <v>0</v>
      </c>
      <c r="AC230" s="64">
        <f t="shared" si="246"/>
        <v>0</v>
      </c>
      <c r="AD230" s="64">
        <f t="shared" si="246"/>
        <v>0</v>
      </c>
      <c r="AE230" s="64">
        <f t="shared" si="246"/>
        <v>4</v>
      </c>
      <c r="AF230" s="64">
        <f t="shared" si="246"/>
        <v>0</v>
      </c>
      <c r="AG230" s="64"/>
      <c r="AH230" s="64"/>
      <c r="AI230" s="64"/>
      <c r="AJ230" s="64"/>
      <c r="AK230" s="64"/>
      <c r="AL230" s="64"/>
      <c r="AM230" s="64"/>
      <c r="AN230" s="64"/>
      <c r="AO230" s="64"/>
    </row>
    <row r="231" spans="1:41" x14ac:dyDescent="0.3">
      <c r="A231">
        <v>6</v>
      </c>
      <c r="B231" s="63" t="s">
        <v>161</v>
      </c>
      <c r="C231" t="str">
        <f ca="1">IFERROR(INDEX(OFFSET(Declarations!$A$33:$I$33,(LEN(B231)-1)*21,0),1,VLOOKUP(LEFT(B231,1),Declarations!$A$8:$C$15,3,FALSE)),"")</f>
        <v>James Issacs</v>
      </c>
      <c r="D231" t="str">
        <f>IFERROR(VLOOKUP(LEFT(B231,1),Declarations!$A$8:$C$15,2,FALSE),"")</f>
        <v>Herts</v>
      </c>
      <c r="E231" s="63">
        <v>37.130000000000003</v>
      </c>
      <c r="F231">
        <v>11</v>
      </c>
      <c r="I231">
        <v>6</v>
      </c>
      <c r="J231" s="63" t="s">
        <v>48</v>
      </c>
      <c r="K231" t="str">
        <f ca="1">IFERROR(INDEX(OFFSET(Declarations!$A$33:$I$33,(LEN(J231)-1)*21,0),1,VLOOKUP(LEFT(J231,1),Declarations!$A$8:$C$15,3,FALSE)),"")</f>
        <v>Afolabi Fasogbon</v>
      </c>
      <c r="L231" t="str">
        <f>IFERROR(VLOOKUP(LEFT(J231,1),Declarations!$A$8:$C$15,2,FALSE),"")</f>
        <v>Middlesex</v>
      </c>
      <c r="M231" s="63">
        <v>18.39</v>
      </c>
      <c r="N231">
        <v>3</v>
      </c>
      <c r="P231" s="64">
        <f t="shared" si="248"/>
        <v>0</v>
      </c>
      <c r="Q231" s="64">
        <f t="shared" si="245"/>
        <v>0</v>
      </c>
      <c r="R231" s="64">
        <f t="shared" si="245"/>
        <v>11</v>
      </c>
      <c r="S231" s="64">
        <f t="shared" si="245"/>
        <v>0</v>
      </c>
      <c r="T231" s="64">
        <f t="shared" si="245"/>
        <v>0</v>
      </c>
      <c r="U231" s="64">
        <f t="shared" si="245"/>
        <v>0</v>
      </c>
      <c r="V231" s="64">
        <f t="shared" si="245"/>
        <v>0</v>
      </c>
      <c r="W231" s="64">
        <f t="shared" si="245"/>
        <v>0</v>
      </c>
      <c r="X231" s="64"/>
      <c r="Y231" s="64">
        <f t="shared" si="247"/>
        <v>0</v>
      </c>
      <c r="Z231" s="64">
        <f t="shared" si="246"/>
        <v>0</v>
      </c>
      <c r="AA231" s="64">
        <f t="shared" si="246"/>
        <v>0</v>
      </c>
      <c r="AB231" s="64">
        <f t="shared" si="246"/>
        <v>0</v>
      </c>
      <c r="AC231" s="64">
        <f t="shared" si="246"/>
        <v>3</v>
      </c>
      <c r="AD231" s="64">
        <f t="shared" si="246"/>
        <v>0</v>
      </c>
      <c r="AE231" s="64">
        <f t="shared" si="246"/>
        <v>0</v>
      </c>
      <c r="AF231" s="64">
        <f t="shared" si="246"/>
        <v>0</v>
      </c>
      <c r="AG231" s="64"/>
      <c r="AH231" s="64"/>
      <c r="AI231" s="64"/>
      <c r="AJ231" s="64"/>
      <c r="AK231" s="64"/>
      <c r="AL231" s="64"/>
      <c r="AM231" s="64"/>
      <c r="AN231" s="64"/>
      <c r="AO231" s="64"/>
    </row>
    <row r="232" spans="1:41" x14ac:dyDescent="0.3">
      <c r="A232">
        <v>7</v>
      </c>
      <c r="B232" s="63" t="s">
        <v>13</v>
      </c>
      <c r="C232" t="str">
        <f ca="1">IFERROR(INDEX(OFFSET(Declarations!$A$33:$I$33,(LEN(B232)-1)*21,0),1,VLOOKUP(LEFT(B232,1),Declarations!$A$8:$C$15,3,FALSE)),"")</f>
        <v>Alvin Leong</v>
      </c>
      <c r="D232" t="str">
        <f>IFERROR(VLOOKUP(LEFT(B232,1),Declarations!$A$8:$C$15,2,FALSE),"")</f>
        <v>Middlesex</v>
      </c>
      <c r="E232" s="63">
        <v>32.409999999999997</v>
      </c>
      <c r="F232">
        <v>10</v>
      </c>
      <c r="I232">
        <v>7</v>
      </c>
      <c r="J232" s="63"/>
      <c r="K232" t="str">
        <f ca="1">IFERROR(INDEX(OFFSET(Declarations!$A$33:$I$33,(LEN(J232)-1)*21,0),1,VLOOKUP(LEFT(J232,1),Declarations!$A$8:$C$15,3,FALSE)),"")</f>
        <v/>
      </c>
      <c r="L232" t="str">
        <f>IFERROR(VLOOKUP(LEFT(J232,1),Declarations!$A$8:$C$15,2,FALSE),"")</f>
        <v/>
      </c>
      <c r="M232" s="63"/>
      <c r="N232">
        <v>2</v>
      </c>
      <c r="P232" s="64">
        <f t="shared" si="248"/>
        <v>0</v>
      </c>
      <c r="Q232" s="64">
        <f t="shared" si="245"/>
        <v>0</v>
      </c>
      <c r="R232" s="64">
        <f t="shared" si="245"/>
        <v>0</v>
      </c>
      <c r="S232" s="64">
        <f t="shared" si="245"/>
        <v>0</v>
      </c>
      <c r="T232" s="64">
        <f t="shared" si="245"/>
        <v>10</v>
      </c>
      <c r="U232" s="64">
        <f t="shared" si="245"/>
        <v>0</v>
      </c>
      <c r="V232" s="64">
        <f t="shared" si="245"/>
        <v>0</v>
      </c>
      <c r="W232" s="64">
        <f t="shared" si="245"/>
        <v>0</v>
      </c>
      <c r="X232" s="64"/>
      <c r="Y232" s="64">
        <f t="shared" si="247"/>
        <v>0</v>
      </c>
      <c r="Z232" s="64">
        <f t="shared" si="246"/>
        <v>0</v>
      </c>
      <c r="AA232" s="64">
        <f t="shared" si="246"/>
        <v>0</v>
      </c>
      <c r="AB232" s="64">
        <f t="shared" si="246"/>
        <v>0</v>
      </c>
      <c r="AC232" s="64">
        <f t="shared" si="246"/>
        <v>0</v>
      </c>
      <c r="AD232" s="64">
        <f t="shared" si="246"/>
        <v>0</v>
      </c>
      <c r="AE232" s="64">
        <f t="shared" si="246"/>
        <v>0</v>
      </c>
      <c r="AF232" s="64">
        <f t="shared" si="246"/>
        <v>0</v>
      </c>
      <c r="AG232" s="64"/>
      <c r="AH232" s="64"/>
      <c r="AI232" s="64"/>
      <c r="AJ232" s="64"/>
      <c r="AK232" s="64"/>
      <c r="AL232" s="64"/>
      <c r="AM232" s="64"/>
      <c r="AN232" s="64"/>
      <c r="AO232" s="64"/>
    </row>
    <row r="233" spans="1:41" x14ac:dyDescent="0.3">
      <c r="A233">
        <v>8</v>
      </c>
      <c r="B233" s="63" t="s">
        <v>45</v>
      </c>
      <c r="C233" t="str">
        <f ca="1">IFERROR(INDEX(OFFSET(Declarations!$A$33:$I$33,(LEN(B233)-1)*21,0),1,VLOOKUP(LEFT(B233,1),Declarations!$A$8:$C$15,3,FALSE)),"")</f>
        <v>Charlie Finnie</v>
      </c>
      <c r="D233" t="str">
        <f>IFERROR(VLOOKUP(LEFT(B233,1),Declarations!$A$8:$C$15,2,FALSE),"")</f>
        <v>Sussex</v>
      </c>
      <c r="E233" s="63">
        <v>26.19</v>
      </c>
      <c r="F233">
        <v>9</v>
      </c>
      <c r="I233">
        <v>8</v>
      </c>
      <c r="J233" s="63"/>
      <c r="K233" t="str">
        <f ca="1">IFERROR(INDEX(OFFSET(Declarations!$A$33:$I$33,(LEN(J233)-1)*21,0),1,VLOOKUP(LEFT(J233,1),Declarations!$A$8:$C$15,3,FALSE)),"")</f>
        <v/>
      </c>
      <c r="L233" t="str">
        <f>IFERROR(VLOOKUP(LEFT(J233,1),Declarations!$A$8:$C$15,2,FALSE),"")</f>
        <v/>
      </c>
      <c r="M233" s="63"/>
      <c r="N233">
        <v>1</v>
      </c>
      <c r="P233" s="64">
        <f t="shared" si="248"/>
        <v>0</v>
      </c>
      <c r="Q233" s="64">
        <f t="shared" si="245"/>
        <v>0</v>
      </c>
      <c r="R233" s="64">
        <f t="shared" si="245"/>
        <v>0</v>
      </c>
      <c r="S233" s="64">
        <f t="shared" si="245"/>
        <v>0</v>
      </c>
      <c r="T233" s="64">
        <f t="shared" si="245"/>
        <v>0</v>
      </c>
      <c r="U233" s="64">
        <f t="shared" si="245"/>
        <v>0</v>
      </c>
      <c r="V233" s="64">
        <f t="shared" si="245"/>
        <v>0</v>
      </c>
      <c r="W233" s="64">
        <f t="shared" si="245"/>
        <v>9</v>
      </c>
      <c r="X233" s="64"/>
      <c r="Y233" s="64">
        <f t="shared" si="247"/>
        <v>0</v>
      </c>
      <c r="Z233" s="64">
        <f t="shared" si="246"/>
        <v>0</v>
      </c>
      <c r="AA233" s="64">
        <f t="shared" si="246"/>
        <v>0</v>
      </c>
      <c r="AB233" s="64">
        <f t="shared" si="246"/>
        <v>0</v>
      </c>
      <c r="AC233" s="64">
        <f t="shared" si="246"/>
        <v>0</v>
      </c>
      <c r="AD233" s="64">
        <f t="shared" si="246"/>
        <v>0</v>
      </c>
      <c r="AE233" s="64">
        <f t="shared" si="246"/>
        <v>0</v>
      </c>
      <c r="AF233" s="64">
        <f t="shared" si="246"/>
        <v>0</v>
      </c>
      <c r="AG233" s="64"/>
      <c r="AH233" s="64"/>
      <c r="AI233" s="64"/>
      <c r="AJ233" s="64"/>
      <c r="AK233" s="64"/>
      <c r="AL233" s="64"/>
      <c r="AM233" s="64"/>
      <c r="AN233" s="64"/>
      <c r="AO233" s="64"/>
    </row>
    <row r="234" spans="1:41" x14ac:dyDescent="0.3">
      <c r="P234" s="64">
        <f>SUM(P226:P233)</f>
        <v>15</v>
      </c>
      <c r="Q234" s="64">
        <f t="shared" ref="Q234:W234" si="249">SUM(Q226:Q233)</f>
        <v>16</v>
      </c>
      <c r="R234" s="64">
        <f t="shared" si="249"/>
        <v>11</v>
      </c>
      <c r="S234" s="64">
        <f t="shared" si="249"/>
        <v>13</v>
      </c>
      <c r="T234" s="64">
        <f t="shared" si="249"/>
        <v>10</v>
      </c>
      <c r="U234" s="64">
        <f t="shared" si="249"/>
        <v>14</v>
      </c>
      <c r="V234" s="64">
        <f t="shared" si="249"/>
        <v>12</v>
      </c>
      <c r="W234" s="64">
        <f t="shared" si="249"/>
        <v>9</v>
      </c>
      <c r="X234" s="64"/>
      <c r="Y234" s="64">
        <f>SUM(Y226:Y233)</f>
        <v>5</v>
      </c>
      <c r="Z234" s="64">
        <f t="shared" ref="Z234:AF234" si="250">SUM(Z226:Z233)</f>
        <v>8</v>
      </c>
      <c r="AA234" s="64">
        <f t="shared" si="250"/>
        <v>7</v>
      </c>
      <c r="AB234" s="64">
        <f t="shared" si="250"/>
        <v>6</v>
      </c>
      <c r="AC234" s="64">
        <f t="shared" si="250"/>
        <v>3</v>
      </c>
      <c r="AD234" s="64">
        <f t="shared" si="250"/>
        <v>0</v>
      </c>
      <c r="AE234" s="64">
        <f t="shared" si="250"/>
        <v>4</v>
      </c>
      <c r="AF234" s="64">
        <f t="shared" si="250"/>
        <v>0</v>
      </c>
      <c r="AG234" s="64"/>
      <c r="AH234" s="64">
        <f>P234+Y234</f>
        <v>20</v>
      </c>
      <c r="AI234" s="64">
        <f t="shared" ref="AI234" si="251">Q234+Z234</f>
        <v>24</v>
      </c>
      <c r="AJ234" s="64">
        <f t="shared" ref="AJ234" si="252">R234+AA234</f>
        <v>18</v>
      </c>
      <c r="AK234" s="64">
        <f t="shared" ref="AK234" si="253">S234+AB234</f>
        <v>19</v>
      </c>
      <c r="AL234" s="64">
        <f t="shared" ref="AL234" si="254">T234+AC234</f>
        <v>13</v>
      </c>
      <c r="AM234" s="64">
        <f t="shared" ref="AM234" si="255">U234+AD234</f>
        <v>14</v>
      </c>
      <c r="AN234" s="64">
        <f t="shared" ref="AN234" si="256">V234+AE234</f>
        <v>16</v>
      </c>
      <c r="AO234" s="64">
        <f t="shared" ref="AO234" si="257">W234+AF234</f>
        <v>9</v>
      </c>
    </row>
    <row r="235" spans="1:41" x14ac:dyDescent="0.3"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</row>
    <row r="236" spans="1:41" x14ac:dyDescent="0.3">
      <c r="A236" s="1" t="s">
        <v>103</v>
      </c>
      <c r="B236" s="1" t="s">
        <v>104</v>
      </c>
      <c r="E236" s="1" t="s">
        <v>52</v>
      </c>
      <c r="F236" s="1" t="s">
        <v>38</v>
      </c>
      <c r="G236" s="1"/>
      <c r="I236" s="1" t="s">
        <v>103</v>
      </c>
      <c r="J236" s="1" t="s">
        <v>105</v>
      </c>
      <c r="M236" s="1" t="s">
        <v>52</v>
      </c>
      <c r="N236" s="1" t="s">
        <v>38</v>
      </c>
      <c r="O236" s="1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</row>
    <row r="237" spans="1:41" x14ac:dyDescent="0.3">
      <c r="A237">
        <v>1</v>
      </c>
      <c r="B237" s="63" t="s">
        <v>15</v>
      </c>
      <c r="C237" t="str">
        <f ca="1">IFERROR(INDEX(OFFSET(Declarations!$A$31:$I$31,(LEN(B237)-1)*21,0),1,VLOOKUP(LEFT(B237,1),Declarations!$A$8:$C$15,3,FALSE)),"")</f>
        <v>William Hobson</v>
      </c>
      <c r="D237" t="str">
        <f>IFERROR(VLOOKUP(LEFT(B237,1),Declarations!$A$8:$C$15,2,FALSE),"")</f>
        <v>Surrey</v>
      </c>
      <c r="E237" s="66">
        <v>15.63</v>
      </c>
      <c r="F237">
        <v>16</v>
      </c>
      <c r="G237" s="4"/>
      <c r="I237">
        <v>1</v>
      </c>
      <c r="J237" s="63" t="s">
        <v>11</v>
      </c>
      <c r="K237" t="str">
        <f ca="1">IFERROR(INDEX(OFFSET(Declarations!$A$31:$I$31,(LEN(J237)-1)*21,0),1,VLOOKUP(LEFT(J237,1),Declarations!$A$8:$C$15,3,FALSE)),"")</f>
        <v>Dillon Claydon</v>
      </c>
      <c r="L237" t="str">
        <f>IFERROR(VLOOKUP(LEFT(J237,1),Declarations!$A$8:$C$15,2,FALSE),"")</f>
        <v>Kent</v>
      </c>
      <c r="M237" s="66">
        <v>13.2</v>
      </c>
      <c r="N237">
        <v>8</v>
      </c>
      <c r="P237" s="64">
        <f>IF($D237=P$2,$F237,0)</f>
        <v>0</v>
      </c>
      <c r="Q237" s="64">
        <f t="shared" ref="Q237:W244" si="258">IF($D237=Q$2,$F237,0)</f>
        <v>0</v>
      </c>
      <c r="R237" s="64">
        <f t="shared" si="258"/>
        <v>0</v>
      </c>
      <c r="S237" s="64">
        <f t="shared" si="258"/>
        <v>0</v>
      </c>
      <c r="T237" s="64">
        <f t="shared" si="258"/>
        <v>0</v>
      </c>
      <c r="U237" s="64">
        <f t="shared" si="258"/>
        <v>0</v>
      </c>
      <c r="V237" s="64">
        <f t="shared" si="258"/>
        <v>16</v>
      </c>
      <c r="W237" s="64">
        <f t="shared" si="258"/>
        <v>0</v>
      </c>
      <c r="X237" s="64"/>
      <c r="Y237" s="64">
        <f>IF($L237=Y$2,$N237,0)</f>
        <v>0</v>
      </c>
      <c r="Z237" s="64">
        <f t="shared" ref="Z237:AF244" si="259">IF($L237=Z$2,$N237,0)</f>
        <v>0</v>
      </c>
      <c r="AA237" s="64">
        <f t="shared" si="259"/>
        <v>0</v>
      </c>
      <c r="AB237" s="64">
        <f t="shared" si="259"/>
        <v>8</v>
      </c>
      <c r="AC237" s="64">
        <f t="shared" si="259"/>
        <v>0</v>
      </c>
      <c r="AD237" s="64">
        <f t="shared" si="259"/>
        <v>0</v>
      </c>
      <c r="AE237" s="64">
        <f t="shared" si="259"/>
        <v>0</v>
      </c>
      <c r="AF237" s="64">
        <f t="shared" si="259"/>
        <v>0</v>
      </c>
      <c r="AG237" s="64"/>
      <c r="AH237" s="64"/>
      <c r="AI237" s="64"/>
      <c r="AJ237" s="64"/>
      <c r="AK237" s="64"/>
      <c r="AL237" s="64"/>
      <c r="AM237" s="64"/>
      <c r="AN237" s="64"/>
      <c r="AO237" s="64"/>
    </row>
    <row r="238" spans="1:41" x14ac:dyDescent="0.3">
      <c r="A238">
        <v>2</v>
      </c>
      <c r="B238" s="63" t="s">
        <v>8</v>
      </c>
      <c r="C238" t="str">
        <f ca="1">IFERROR(INDEX(OFFSET(Declarations!$A$31:$I$31,(LEN(B238)-1)*21,0),1,VLOOKUP(LEFT(B238,1),Declarations!$A$8:$C$15,3,FALSE)),"")</f>
        <v>Rhys Allen</v>
      </c>
      <c r="D238" t="str">
        <f>IFERROR(VLOOKUP(LEFT(B238,1),Declarations!$A$8:$C$15,2,FALSE),"")</f>
        <v>Hants</v>
      </c>
      <c r="E238" s="63">
        <v>14.37</v>
      </c>
      <c r="F238">
        <v>15</v>
      </c>
      <c r="I238">
        <v>2</v>
      </c>
      <c r="J238" s="63" t="s">
        <v>46</v>
      </c>
      <c r="K238" t="str">
        <f ca="1">IFERROR(INDEX(OFFSET(Declarations!$A$31:$I$31,(LEN(J238)-1)*21,0),1,VLOOKUP(LEFT(J238,1),Declarations!$A$8:$C$15,3,FALSE)),"")</f>
        <v>Kai Broadbent</v>
      </c>
      <c r="L238" t="str">
        <f>IFERROR(VLOOKUP(LEFT(J238,1),Declarations!$A$8:$C$15,2,FALSE),"")</f>
        <v>Surrey</v>
      </c>
      <c r="M238" s="66">
        <v>12.76</v>
      </c>
      <c r="N238">
        <v>7</v>
      </c>
      <c r="P238" s="64">
        <f>IF($D238=P$2,$F238,0)</f>
        <v>0</v>
      </c>
      <c r="Q238" s="64">
        <f t="shared" si="258"/>
        <v>15</v>
      </c>
      <c r="R238" s="64">
        <f t="shared" si="258"/>
        <v>0</v>
      </c>
      <c r="S238" s="64">
        <f t="shared" si="258"/>
        <v>0</v>
      </c>
      <c r="T238" s="64">
        <f t="shared" si="258"/>
        <v>0</v>
      </c>
      <c r="U238" s="64">
        <f t="shared" si="258"/>
        <v>0</v>
      </c>
      <c r="V238" s="64">
        <f t="shared" si="258"/>
        <v>0</v>
      </c>
      <c r="W238" s="64">
        <f t="shared" si="258"/>
        <v>0</v>
      </c>
      <c r="X238" s="64"/>
      <c r="Y238" s="64">
        <f t="shared" ref="Y238:Y244" si="260">IF($L238=Y$2,$N238,0)</f>
        <v>0</v>
      </c>
      <c r="Z238" s="64">
        <f t="shared" si="259"/>
        <v>0</v>
      </c>
      <c r="AA238" s="64">
        <f t="shared" si="259"/>
        <v>0</v>
      </c>
      <c r="AB238" s="64">
        <f t="shared" si="259"/>
        <v>0</v>
      </c>
      <c r="AC238" s="64">
        <f t="shared" si="259"/>
        <v>0</v>
      </c>
      <c r="AD238" s="64">
        <f t="shared" si="259"/>
        <v>0</v>
      </c>
      <c r="AE238" s="64">
        <f t="shared" si="259"/>
        <v>7</v>
      </c>
      <c r="AF238" s="64">
        <f t="shared" si="259"/>
        <v>0</v>
      </c>
      <c r="AG238" s="64"/>
      <c r="AH238" s="64"/>
      <c r="AI238" s="64"/>
      <c r="AJ238" s="64"/>
      <c r="AK238" s="64"/>
      <c r="AL238" s="64"/>
      <c r="AM238" s="64"/>
      <c r="AN238" s="64"/>
      <c r="AO238" s="64"/>
    </row>
    <row r="239" spans="1:41" x14ac:dyDescent="0.3">
      <c r="A239">
        <v>3</v>
      </c>
      <c r="B239" s="63" t="s">
        <v>6</v>
      </c>
      <c r="C239" t="str">
        <f ca="1">IFERROR(INDEX(OFFSET(Declarations!$A$31:$I$31,(LEN(B239)-1)*21,0),1,VLOOKUP(LEFT(B239,1),Declarations!$A$8:$C$15,3,FALSE)),"")</f>
        <v>Nathan Bushnell</v>
      </c>
      <c r="D239" t="str">
        <f>IFERROR(VLOOKUP(LEFT(B239,1),Declarations!$A$8:$C$15,2,FALSE),"")</f>
        <v>Essex</v>
      </c>
      <c r="E239" s="63">
        <v>14.31</v>
      </c>
      <c r="F239">
        <v>14</v>
      </c>
      <c r="I239">
        <v>3</v>
      </c>
      <c r="J239" s="63" t="s">
        <v>45</v>
      </c>
      <c r="K239" t="str">
        <f ca="1">IFERROR(INDEX(OFFSET(Declarations!$A$31:$I$31,(LEN(J239)-1)*21,0),1,VLOOKUP(LEFT(J239,1),Declarations!$A$8:$C$15,3,FALSE)),"")</f>
        <v>Adam Lindo</v>
      </c>
      <c r="L239" t="str">
        <f>IFERROR(VLOOKUP(LEFT(J239,1),Declarations!$A$8:$C$15,2,FALSE),"")</f>
        <v>Sussex</v>
      </c>
      <c r="M239" s="66">
        <v>12.45</v>
      </c>
      <c r="N239">
        <v>6</v>
      </c>
      <c r="P239" s="64">
        <f t="shared" ref="P239:P244" si="261">IF($D239=P$2,$F239,0)</f>
        <v>14</v>
      </c>
      <c r="Q239" s="64">
        <f t="shared" si="258"/>
        <v>0</v>
      </c>
      <c r="R239" s="64">
        <f t="shared" si="258"/>
        <v>0</v>
      </c>
      <c r="S239" s="64">
        <f t="shared" si="258"/>
        <v>0</v>
      </c>
      <c r="T239" s="64">
        <f t="shared" si="258"/>
        <v>0</v>
      </c>
      <c r="U239" s="64">
        <f t="shared" si="258"/>
        <v>0</v>
      </c>
      <c r="V239" s="64">
        <f t="shared" si="258"/>
        <v>0</v>
      </c>
      <c r="W239" s="64">
        <f t="shared" si="258"/>
        <v>0</v>
      </c>
      <c r="X239" s="64"/>
      <c r="Y239" s="64">
        <f t="shared" si="260"/>
        <v>0</v>
      </c>
      <c r="Z239" s="64">
        <f t="shared" si="259"/>
        <v>0</v>
      </c>
      <c r="AA239" s="64">
        <f t="shared" si="259"/>
        <v>0</v>
      </c>
      <c r="AB239" s="64">
        <f t="shared" si="259"/>
        <v>0</v>
      </c>
      <c r="AC239" s="64">
        <f t="shared" si="259"/>
        <v>0</v>
      </c>
      <c r="AD239" s="64">
        <f t="shared" si="259"/>
        <v>0</v>
      </c>
      <c r="AE239" s="64">
        <f t="shared" si="259"/>
        <v>0</v>
      </c>
      <c r="AF239" s="64">
        <f t="shared" si="259"/>
        <v>6</v>
      </c>
      <c r="AG239" s="64"/>
      <c r="AH239" s="64"/>
      <c r="AI239" s="64"/>
      <c r="AJ239" s="64"/>
      <c r="AK239" s="64"/>
      <c r="AL239" s="64"/>
      <c r="AM239" s="64"/>
      <c r="AN239" s="64"/>
      <c r="AO239" s="64"/>
    </row>
    <row r="240" spans="1:41" x14ac:dyDescent="0.3">
      <c r="A240">
        <v>4</v>
      </c>
      <c r="B240" s="63" t="s">
        <v>47</v>
      </c>
      <c r="C240" t="str">
        <f ca="1">IFERROR(INDEX(OFFSET(Declarations!$A$31:$I$31,(LEN(B240)-1)*21,0),1,VLOOKUP(LEFT(B240,1),Declarations!$A$8:$C$15,3,FALSE)),"")</f>
        <v>Levi Onipede</v>
      </c>
      <c r="D240" t="str">
        <f>IFERROR(VLOOKUP(LEFT(B240,1),Declarations!$A$8:$C$15,2,FALSE),"")</f>
        <v>Kent</v>
      </c>
      <c r="E240" s="63">
        <v>13.78</v>
      </c>
      <c r="F240">
        <v>13</v>
      </c>
      <c r="I240">
        <v>4</v>
      </c>
      <c r="J240" s="63" t="s">
        <v>49</v>
      </c>
      <c r="K240" t="str">
        <f ca="1">IFERROR(INDEX(OFFSET(Declarations!$A$31:$I$31,(LEN(J240)-1)*21,0),1,VLOOKUP(LEFT(J240,1),Declarations!$A$8:$C$15,3,FALSE)),"")</f>
        <v>Sam Kershaw</v>
      </c>
      <c r="L240" t="str">
        <f>IFERROR(VLOOKUP(LEFT(J240,1),Declarations!$A$8:$C$15,2,FALSE),"")</f>
        <v>Hants</v>
      </c>
      <c r="M240" s="66">
        <v>11.71</v>
      </c>
      <c r="N240">
        <v>5</v>
      </c>
      <c r="P240" s="64">
        <f t="shared" si="261"/>
        <v>0</v>
      </c>
      <c r="Q240" s="64">
        <f t="shared" si="258"/>
        <v>0</v>
      </c>
      <c r="R240" s="64">
        <f t="shared" si="258"/>
        <v>0</v>
      </c>
      <c r="S240" s="64">
        <f t="shared" si="258"/>
        <v>13</v>
      </c>
      <c r="T240" s="64">
        <f t="shared" si="258"/>
        <v>0</v>
      </c>
      <c r="U240" s="64">
        <f t="shared" si="258"/>
        <v>0</v>
      </c>
      <c r="V240" s="64">
        <f t="shared" si="258"/>
        <v>0</v>
      </c>
      <c r="W240" s="64">
        <f t="shared" si="258"/>
        <v>0</v>
      </c>
      <c r="X240" s="64"/>
      <c r="Y240" s="64">
        <f t="shared" si="260"/>
        <v>0</v>
      </c>
      <c r="Z240" s="64">
        <f t="shared" si="259"/>
        <v>5</v>
      </c>
      <c r="AA240" s="64">
        <f t="shared" si="259"/>
        <v>0</v>
      </c>
      <c r="AB240" s="64">
        <f t="shared" si="259"/>
        <v>0</v>
      </c>
      <c r="AC240" s="64">
        <f t="shared" si="259"/>
        <v>0</v>
      </c>
      <c r="AD240" s="64">
        <f t="shared" si="259"/>
        <v>0</v>
      </c>
      <c r="AE240" s="64">
        <f t="shared" si="259"/>
        <v>0</v>
      </c>
      <c r="AF240" s="64">
        <f t="shared" si="259"/>
        <v>0</v>
      </c>
      <c r="AG240" s="64"/>
      <c r="AH240" s="64"/>
      <c r="AI240" s="64"/>
      <c r="AJ240" s="64"/>
      <c r="AK240" s="64"/>
      <c r="AL240" s="64"/>
      <c r="AM240" s="64"/>
      <c r="AN240" s="64"/>
      <c r="AO240" s="64"/>
    </row>
    <row r="241" spans="1:41" x14ac:dyDescent="0.3">
      <c r="A241">
        <v>5</v>
      </c>
      <c r="B241" s="63" t="s">
        <v>17</v>
      </c>
      <c r="C241" t="str">
        <f ca="1">IFERROR(INDEX(OFFSET(Declarations!$A$31:$I$31,(LEN(B241)-1)*21,0),1,VLOOKUP(LEFT(B241,1),Declarations!$A$8:$C$15,3,FALSE)),"")</f>
        <v>Charlie Finnie</v>
      </c>
      <c r="D241" t="str">
        <f>IFERROR(VLOOKUP(LEFT(B241,1),Declarations!$A$8:$C$15,2,FALSE),"")</f>
        <v>Sussex</v>
      </c>
      <c r="E241" s="63">
        <v>13.44</v>
      </c>
      <c r="F241">
        <v>12</v>
      </c>
      <c r="I241">
        <v>5</v>
      </c>
      <c r="J241" s="63" t="s">
        <v>144</v>
      </c>
      <c r="K241" t="str">
        <f ca="1">IFERROR(INDEX(OFFSET(Declarations!$A$31:$I$31,(LEN(J241)-1)*21,0),1,VLOOKUP(LEFT(J241,1),Declarations!$A$8:$C$15,3,FALSE)),"")</f>
        <v>JAMES ISSACS</v>
      </c>
      <c r="L241" t="str">
        <f>IFERROR(VLOOKUP(LEFT(J241,1),Declarations!$A$8:$C$15,2,FALSE),"")</f>
        <v>Herts</v>
      </c>
      <c r="M241" s="66">
        <v>11.2</v>
      </c>
      <c r="N241">
        <v>4</v>
      </c>
      <c r="P241" s="64">
        <f t="shared" si="261"/>
        <v>0</v>
      </c>
      <c r="Q241" s="64">
        <f t="shared" si="258"/>
        <v>0</v>
      </c>
      <c r="R241" s="64">
        <f t="shared" si="258"/>
        <v>0</v>
      </c>
      <c r="S241" s="64">
        <f t="shared" si="258"/>
        <v>0</v>
      </c>
      <c r="T241" s="64">
        <f t="shared" si="258"/>
        <v>0</v>
      </c>
      <c r="U241" s="64">
        <f t="shared" si="258"/>
        <v>0</v>
      </c>
      <c r="V241" s="64">
        <f t="shared" si="258"/>
        <v>0</v>
      </c>
      <c r="W241" s="64">
        <f t="shared" si="258"/>
        <v>12</v>
      </c>
      <c r="X241" s="64"/>
      <c r="Y241" s="64">
        <f t="shared" si="260"/>
        <v>0</v>
      </c>
      <c r="Z241" s="64">
        <f t="shared" si="259"/>
        <v>0</v>
      </c>
      <c r="AA241" s="64">
        <f t="shared" si="259"/>
        <v>4</v>
      </c>
      <c r="AB241" s="64">
        <f t="shared" si="259"/>
        <v>0</v>
      </c>
      <c r="AC241" s="64">
        <f t="shared" si="259"/>
        <v>0</v>
      </c>
      <c r="AD241" s="64">
        <f t="shared" si="259"/>
        <v>0</v>
      </c>
      <c r="AE241" s="64">
        <f t="shared" si="259"/>
        <v>0</v>
      </c>
      <c r="AF241" s="64">
        <f t="shared" si="259"/>
        <v>0</v>
      </c>
      <c r="AG241" s="64"/>
      <c r="AH241" s="64"/>
      <c r="AI241" s="64"/>
      <c r="AJ241" s="64"/>
      <c r="AK241" s="64"/>
      <c r="AL241" s="64"/>
      <c r="AM241" s="64"/>
      <c r="AN241" s="64"/>
      <c r="AO241" s="64"/>
    </row>
    <row r="242" spans="1:41" x14ac:dyDescent="0.3">
      <c r="A242">
        <v>6</v>
      </c>
      <c r="B242" s="63" t="s">
        <v>142</v>
      </c>
      <c r="C242" t="str">
        <f ca="1">IFERROR(INDEX(OFFSET(Declarations!$A$31:$I$31,(LEN(B242)-1)*21,0),1,VLOOKUP(LEFT(B242,1),Declarations!$A$8:$C$15,3,FALSE)),"")</f>
        <v>JAMES FRITH</v>
      </c>
      <c r="D242" t="str">
        <f>IFERROR(VLOOKUP(LEFT(B242,1),Declarations!$A$8:$C$15,2,FALSE),"")</f>
        <v>Bucks</v>
      </c>
      <c r="E242" s="63">
        <v>12.71</v>
      </c>
      <c r="F242">
        <v>11</v>
      </c>
      <c r="I242">
        <v>6</v>
      </c>
      <c r="J242" s="63" t="s">
        <v>44</v>
      </c>
      <c r="K242" t="str">
        <f ca="1">IFERROR(INDEX(OFFSET(Declarations!$A$31:$I$31,(LEN(J242)-1)*21,0),1,VLOOKUP(LEFT(J242,1),Declarations!$A$8:$C$15,3,FALSE)),"")</f>
        <v>Chibueze Ogbonna</v>
      </c>
      <c r="L242" t="str">
        <f>IFERROR(VLOOKUP(LEFT(J242,1),Declarations!$A$8:$C$15,2,FALSE),"")</f>
        <v>Essex</v>
      </c>
      <c r="M242" s="66">
        <v>10.7</v>
      </c>
      <c r="N242">
        <v>3</v>
      </c>
      <c r="P242" s="64">
        <f t="shared" si="261"/>
        <v>0</v>
      </c>
      <c r="Q242" s="64">
        <f t="shared" si="258"/>
        <v>0</v>
      </c>
      <c r="R242" s="64">
        <f t="shared" si="258"/>
        <v>0</v>
      </c>
      <c r="S242" s="64">
        <f t="shared" si="258"/>
        <v>0</v>
      </c>
      <c r="T242" s="64">
        <f t="shared" si="258"/>
        <v>0</v>
      </c>
      <c r="U242" s="64">
        <f t="shared" si="258"/>
        <v>11</v>
      </c>
      <c r="V242" s="64">
        <f t="shared" si="258"/>
        <v>0</v>
      </c>
      <c r="W242" s="64">
        <f t="shared" si="258"/>
        <v>0</v>
      </c>
      <c r="X242" s="64"/>
      <c r="Y242" s="64">
        <f t="shared" si="260"/>
        <v>3</v>
      </c>
      <c r="Z242" s="64">
        <f t="shared" si="259"/>
        <v>0</v>
      </c>
      <c r="AA242" s="64">
        <f t="shared" si="259"/>
        <v>0</v>
      </c>
      <c r="AB242" s="64">
        <f t="shared" si="259"/>
        <v>0</v>
      </c>
      <c r="AC242" s="64">
        <f t="shared" si="259"/>
        <v>0</v>
      </c>
      <c r="AD242" s="64">
        <f t="shared" si="259"/>
        <v>0</v>
      </c>
      <c r="AE242" s="64">
        <f t="shared" si="259"/>
        <v>0</v>
      </c>
      <c r="AF242" s="64">
        <f t="shared" si="259"/>
        <v>0</v>
      </c>
      <c r="AG242" s="64"/>
      <c r="AH242" s="64"/>
      <c r="AI242" s="64"/>
      <c r="AJ242" s="64"/>
      <c r="AK242" s="64"/>
      <c r="AL242" s="64"/>
      <c r="AM242" s="64"/>
      <c r="AN242" s="64"/>
      <c r="AO242" s="64"/>
    </row>
    <row r="243" spans="1:41" x14ac:dyDescent="0.3">
      <c r="A243">
        <v>7</v>
      </c>
      <c r="B243" s="63" t="s">
        <v>48</v>
      </c>
      <c r="C243" t="str">
        <f ca="1">IFERROR(INDEX(OFFSET(Declarations!$A$31:$I$31,(LEN(B243)-1)*21,0),1,VLOOKUP(LEFT(B243,1),Declarations!$A$8:$C$15,3,FALSE)),"")</f>
        <v>Afolabi Fasogbon</v>
      </c>
      <c r="D243" t="str">
        <f>IFERROR(VLOOKUP(LEFT(B243,1),Declarations!$A$8:$C$15,2,FALSE),"")</f>
        <v>Middlesex</v>
      </c>
      <c r="E243" s="63">
        <v>11.85</v>
      </c>
      <c r="F243">
        <v>10</v>
      </c>
      <c r="I243">
        <v>7</v>
      </c>
      <c r="J243" s="63" t="s">
        <v>13</v>
      </c>
      <c r="K243" t="str">
        <f ca="1">IFERROR(INDEX(OFFSET(Declarations!$A$31:$I$31,(LEN(J243)-1)*21,0),1,VLOOKUP(LEFT(J243,1),Declarations!$A$8:$C$15,3,FALSE)),"")</f>
        <v>Alvin Leong</v>
      </c>
      <c r="L243" t="str">
        <f>IFERROR(VLOOKUP(LEFT(J243,1),Declarations!$A$8:$C$15,2,FALSE),"")</f>
        <v>Middlesex</v>
      </c>
      <c r="M243" s="66">
        <v>10.01</v>
      </c>
      <c r="N243">
        <v>2</v>
      </c>
      <c r="P243" s="64">
        <f t="shared" si="261"/>
        <v>0</v>
      </c>
      <c r="Q243" s="64">
        <f t="shared" si="258"/>
        <v>0</v>
      </c>
      <c r="R243" s="64">
        <f t="shared" si="258"/>
        <v>0</v>
      </c>
      <c r="S243" s="64">
        <f t="shared" si="258"/>
        <v>0</v>
      </c>
      <c r="T243" s="64">
        <f t="shared" si="258"/>
        <v>10</v>
      </c>
      <c r="U243" s="64">
        <f t="shared" si="258"/>
        <v>0</v>
      </c>
      <c r="V243" s="64">
        <f t="shared" si="258"/>
        <v>0</v>
      </c>
      <c r="W243" s="64">
        <f t="shared" si="258"/>
        <v>0</v>
      </c>
      <c r="X243" s="64"/>
      <c r="Y243" s="64">
        <f t="shared" si="260"/>
        <v>0</v>
      </c>
      <c r="Z243" s="64">
        <f t="shared" si="259"/>
        <v>0</v>
      </c>
      <c r="AA243" s="64">
        <f t="shared" si="259"/>
        <v>0</v>
      </c>
      <c r="AB243" s="64">
        <f t="shared" si="259"/>
        <v>0</v>
      </c>
      <c r="AC243" s="64">
        <f t="shared" si="259"/>
        <v>2</v>
      </c>
      <c r="AD243" s="64">
        <f t="shared" si="259"/>
        <v>0</v>
      </c>
      <c r="AE243" s="64">
        <f t="shared" si="259"/>
        <v>0</v>
      </c>
      <c r="AF243" s="64">
        <f t="shared" si="259"/>
        <v>0</v>
      </c>
      <c r="AG243" s="64"/>
      <c r="AH243" s="64"/>
      <c r="AI243" s="64"/>
      <c r="AJ243" s="64"/>
      <c r="AK243" s="64"/>
      <c r="AL243" s="64"/>
      <c r="AM243" s="64"/>
      <c r="AN243" s="64"/>
      <c r="AO243" s="64"/>
    </row>
    <row r="244" spans="1:41" x14ac:dyDescent="0.3">
      <c r="A244">
        <v>8</v>
      </c>
      <c r="B244" s="63" t="s">
        <v>161</v>
      </c>
      <c r="C244" t="str">
        <f ca="1">IFERROR(INDEX(OFFSET(Declarations!$A$31:$I$31,(LEN(B244)-1)*21,0),1,VLOOKUP(LEFT(B244,1),Declarations!$A$8:$C$15,3,FALSE)),"")</f>
        <v>BEN ALEXANDER</v>
      </c>
      <c r="D244" t="str">
        <f>IFERROR(VLOOKUP(LEFT(B244,1),Declarations!$A$8:$C$15,2,FALSE),"")</f>
        <v>Herts</v>
      </c>
      <c r="E244" s="66">
        <v>11.3</v>
      </c>
      <c r="F244">
        <v>9</v>
      </c>
      <c r="I244">
        <v>8</v>
      </c>
      <c r="J244" s="63"/>
      <c r="K244" t="str">
        <f ca="1">IFERROR(INDEX(OFFSET(Declarations!$A$31:$I$31,(LEN(J244)-1)*21,0),1,VLOOKUP(LEFT(J244,1),Declarations!$A$8:$C$15,3,FALSE)),"")</f>
        <v/>
      </c>
      <c r="L244" t="str">
        <f>IFERROR(VLOOKUP(LEFT(J244,1),Declarations!$A$8:$C$15,2,FALSE),"")</f>
        <v/>
      </c>
      <c r="M244" s="63"/>
      <c r="N244">
        <v>1</v>
      </c>
      <c r="P244" s="64">
        <f t="shared" si="261"/>
        <v>0</v>
      </c>
      <c r="Q244" s="64">
        <f t="shared" si="258"/>
        <v>0</v>
      </c>
      <c r="R244" s="64">
        <f t="shared" si="258"/>
        <v>9</v>
      </c>
      <c r="S244" s="64">
        <f t="shared" si="258"/>
        <v>0</v>
      </c>
      <c r="T244" s="64">
        <f t="shared" si="258"/>
        <v>0</v>
      </c>
      <c r="U244" s="64">
        <f t="shared" si="258"/>
        <v>0</v>
      </c>
      <c r="V244" s="64">
        <f t="shared" si="258"/>
        <v>0</v>
      </c>
      <c r="W244" s="64">
        <f t="shared" si="258"/>
        <v>0</v>
      </c>
      <c r="X244" s="64"/>
      <c r="Y244" s="64">
        <f t="shared" si="260"/>
        <v>0</v>
      </c>
      <c r="Z244" s="64">
        <f t="shared" si="259"/>
        <v>0</v>
      </c>
      <c r="AA244" s="64">
        <f t="shared" si="259"/>
        <v>0</v>
      </c>
      <c r="AB244" s="64">
        <f t="shared" si="259"/>
        <v>0</v>
      </c>
      <c r="AC244" s="64">
        <f t="shared" si="259"/>
        <v>0</v>
      </c>
      <c r="AD244" s="64">
        <f t="shared" si="259"/>
        <v>0</v>
      </c>
      <c r="AE244" s="64">
        <f t="shared" si="259"/>
        <v>0</v>
      </c>
      <c r="AF244" s="64">
        <f t="shared" si="259"/>
        <v>0</v>
      </c>
      <c r="AG244" s="64"/>
      <c r="AH244" s="64"/>
      <c r="AI244" s="64"/>
      <c r="AJ244" s="64"/>
      <c r="AK244" s="64"/>
      <c r="AL244" s="64"/>
      <c r="AM244" s="64"/>
      <c r="AN244" s="64"/>
      <c r="AO244" s="64"/>
    </row>
    <row r="245" spans="1:41" x14ac:dyDescent="0.3">
      <c r="P245" s="64">
        <f>SUM(P237:P244)</f>
        <v>14</v>
      </c>
      <c r="Q245" s="64">
        <f t="shared" ref="Q245:W245" si="262">SUM(Q237:Q244)</f>
        <v>15</v>
      </c>
      <c r="R245" s="64">
        <f t="shared" si="262"/>
        <v>9</v>
      </c>
      <c r="S245" s="64">
        <f t="shared" si="262"/>
        <v>13</v>
      </c>
      <c r="T245" s="64">
        <f t="shared" si="262"/>
        <v>10</v>
      </c>
      <c r="U245" s="64">
        <f t="shared" si="262"/>
        <v>11</v>
      </c>
      <c r="V245" s="64">
        <f t="shared" si="262"/>
        <v>16</v>
      </c>
      <c r="W245" s="64">
        <f t="shared" si="262"/>
        <v>12</v>
      </c>
      <c r="X245" s="64"/>
      <c r="Y245" s="64">
        <f>SUM(Y237:Y244)</f>
        <v>3</v>
      </c>
      <c r="Z245" s="64">
        <f t="shared" ref="Z245:AF245" si="263">SUM(Z237:Z244)</f>
        <v>5</v>
      </c>
      <c r="AA245" s="64">
        <f t="shared" si="263"/>
        <v>4</v>
      </c>
      <c r="AB245" s="64">
        <f t="shared" si="263"/>
        <v>8</v>
      </c>
      <c r="AC245" s="64">
        <f t="shared" si="263"/>
        <v>2</v>
      </c>
      <c r="AD245" s="64">
        <f t="shared" si="263"/>
        <v>0</v>
      </c>
      <c r="AE245" s="64">
        <f t="shared" si="263"/>
        <v>7</v>
      </c>
      <c r="AF245" s="64">
        <f t="shared" si="263"/>
        <v>6</v>
      </c>
      <c r="AG245" s="64"/>
      <c r="AH245" s="64">
        <f>P245+Y245</f>
        <v>17</v>
      </c>
      <c r="AI245" s="64">
        <f t="shared" ref="AI245" si="264">Q245+Z245</f>
        <v>20</v>
      </c>
      <c r="AJ245" s="64">
        <f t="shared" ref="AJ245" si="265">R245+AA245</f>
        <v>13</v>
      </c>
      <c r="AK245" s="64">
        <f t="shared" ref="AK245" si="266">S245+AB245</f>
        <v>21</v>
      </c>
      <c r="AL245" s="64">
        <f t="shared" ref="AL245" si="267">T245+AC245</f>
        <v>12</v>
      </c>
      <c r="AM245" s="64">
        <f t="shared" ref="AM245" si="268">U245+AD245</f>
        <v>11</v>
      </c>
      <c r="AN245" s="64">
        <f t="shared" ref="AN245" si="269">V245+AE245</f>
        <v>23</v>
      </c>
      <c r="AO245" s="64">
        <f t="shared" ref="AO245" si="270">W245+AF245</f>
        <v>18</v>
      </c>
    </row>
    <row r="247" spans="1:41" x14ac:dyDescent="0.3">
      <c r="A247" s="1" t="s">
        <v>132</v>
      </c>
      <c r="B247" s="1"/>
      <c r="C247" s="1"/>
      <c r="D247" s="1"/>
      <c r="E247" s="1"/>
    </row>
    <row r="248" spans="1:41" x14ac:dyDescent="0.3">
      <c r="A248" s="1" t="s">
        <v>133</v>
      </c>
      <c r="B248" s="1"/>
      <c r="C248" s="1" t="s">
        <v>134</v>
      </c>
      <c r="D248" s="1" t="s">
        <v>5</v>
      </c>
      <c r="E248" s="1" t="s">
        <v>135</v>
      </c>
    </row>
    <row r="249" spans="1:41" x14ac:dyDescent="0.3">
      <c r="A249" t="s">
        <v>35</v>
      </c>
      <c r="B249">
        <v>339</v>
      </c>
      <c r="C249" t="s">
        <v>223</v>
      </c>
      <c r="D249" t="s">
        <v>18</v>
      </c>
      <c r="E249" s="84">
        <v>6.6087962962962966E-3</v>
      </c>
    </row>
    <row r="250" spans="1:41" x14ac:dyDescent="0.3">
      <c r="A250" t="s">
        <v>35</v>
      </c>
      <c r="B250">
        <v>336</v>
      </c>
      <c r="C250" t="s">
        <v>517</v>
      </c>
      <c r="D250" t="s">
        <v>9</v>
      </c>
      <c r="E250" s="84">
        <v>6.6334490740740737E-3</v>
      </c>
    </row>
    <row r="251" spans="1:41" x14ac:dyDescent="0.3">
      <c r="A251" t="s">
        <v>35</v>
      </c>
      <c r="B251" t="s">
        <v>47</v>
      </c>
      <c r="C251" t="str">
        <f ca="1">IFERROR(INDEX(OFFSET(Declarations!$A$24:$I$24,(LEN(B251)-1)*21,0),1,VLOOKUP(LEFT(B251,1),Declarations!$A$8:$C$15,3,FALSE)),"")</f>
        <v>Matthew Taylor</v>
      </c>
      <c r="D251" t="str">
        <f>IFERROR(VLOOKUP(LEFT(B251,1),Declarations!$A$8:$C$15,2,FALSE),"")</f>
        <v>Kent</v>
      </c>
      <c r="E251" s="84">
        <v>6.4326388888888896E-3</v>
      </c>
    </row>
  </sheetData>
  <pageMargins left="0.70866141732283472" right="0.70866141732283472" top="0.74803149606299213" bottom="0.74803149606299213" header="0.31496062992125984" footer="0.31496062992125984"/>
  <pageSetup paperSize="9" scale="22" fitToHeight="1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0C098-BB51-4DD7-AF0E-DD2CD40C14CC}">
  <sheetPr>
    <pageSetUpPr fitToPage="1"/>
  </sheetPr>
  <dimension ref="A1:AO247"/>
  <sheetViews>
    <sheetView topLeftCell="A227" workbookViewId="0">
      <selection activeCell="D250" sqref="D250"/>
    </sheetView>
  </sheetViews>
  <sheetFormatPr defaultRowHeight="14.4" x14ac:dyDescent="0.3"/>
  <cols>
    <col min="1" max="1" width="5.6640625" customWidth="1"/>
    <col min="3" max="3" width="24.44140625" bestFit="1" customWidth="1"/>
    <col min="4" max="4" width="10.44140625" customWidth="1"/>
    <col min="11" max="11" width="16.33203125" bestFit="1" customWidth="1"/>
    <col min="12" max="12" width="10.33203125" bestFit="1" customWidth="1"/>
    <col min="13" max="13" width="10.88671875" bestFit="1" customWidth="1"/>
  </cols>
  <sheetData>
    <row r="1" spans="1:41" ht="18" x14ac:dyDescent="0.35">
      <c r="A1" s="2" t="s">
        <v>158</v>
      </c>
      <c r="P1">
        <f>P13+P24+P54+P65+P84+P95+P106+P117+P136+P146+P156+P167+P178+P189+P200+P211+P222+P233+P244</f>
        <v>292</v>
      </c>
      <c r="Q1">
        <f t="shared" ref="Q1:W1" si="0">Q13+Q24+Q54+Q65+Q84+Q95+Q106+Q117+Q136+Q146+Q156+Q167+Q178+Q189+Q200+Q211+Q222+Q233+Q244</f>
        <v>243</v>
      </c>
      <c r="R1">
        <f t="shared" si="0"/>
        <v>132</v>
      </c>
      <c r="S1">
        <f t="shared" si="0"/>
        <v>232</v>
      </c>
      <c r="T1">
        <f t="shared" si="0"/>
        <v>204.5</v>
      </c>
      <c r="U1">
        <f t="shared" si="0"/>
        <v>171.5</v>
      </c>
      <c r="V1">
        <f t="shared" si="0"/>
        <v>265</v>
      </c>
      <c r="W1">
        <f t="shared" si="0"/>
        <v>278</v>
      </c>
      <c r="Y1">
        <f>Y13+Y24+Y54+Y65+Y84+Y95+Y106+Y117+Y136+Y146+Y156+Y167+Y178+Y189+Y200+Y211+Y222+Y233+Y244</f>
        <v>89</v>
      </c>
      <c r="Z1">
        <f t="shared" ref="Z1:AF1" si="1">Z13+Z24+Z54+Z65+Z84+Z95+Z106+Z117+Z136+Z146+Z156+Z167+Z178+Z189+Z200+Z211+Z222+Z233+Z244</f>
        <v>54</v>
      </c>
      <c r="AA1">
        <f t="shared" si="1"/>
        <v>28</v>
      </c>
      <c r="AB1">
        <f t="shared" si="1"/>
        <v>65</v>
      </c>
      <c r="AC1">
        <f t="shared" si="1"/>
        <v>45</v>
      </c>
      <c r="AD1">
        <f t="shared" si="1"/>
        <v>21.5</v>
      </c>
      <c r="AE1">
        <f t="shared" si="1"/>
        <v>39.5</v>
      </c>
      <c r="AF1">
        <f t="shared" si="1"/>
        <v>86</v>
      </c>
      <c r="AH1">
        <f>AH13+AH24+AH54+AH65+AH84+AH95+AH106+AH117+AH136+AH146+AH156+AH167+AH178+AH189+AH200+AH211+AH222+AH233+AH244</f>
        <v>381</v>
      </c>
      <c r="AI1">
        <f t="shared" ref="AI1:AO1" si="2">AI13+AI24+AI54+AI65+AI84+AI95+AI106+AI117+AI136+AI146+AI156+AI167+AI178+AI189+AI200+AI211+AI222+AI233+AI244</f>
        <v>297</v>
      </c>
      <c r="AJ1">
        <f t="shared" si="2"/>
        <v>160</v>
      </c>
      <c r="AK1">
        <f t="shared" si="2"/>
        <v>297</v>
      </c>
      <c r="AL1">
        <f t="shared" si="2"/>
        <v>249.5</v>
      </c>
      <c r="AM1">
        <f t="shared" si="2"/>
        <v>193</v>
      </c>
      <c r="AN1">
        <f t="shared" si="2"/>
        <v>304.5</v>
      </c>
      <c r="AO1">
        <f t="shared" si="2"/>
        <v>364</v>
      </c>
    </row>
    <row r="2" spans="1:41" x14ac:dyDescent="0.3">
      <c r="P2" t="s">
        <v>7</v>
      </c>
      <c r="Q2" t="s">
        <v>9</v>
      </c>
      <c r="R2" t="s">
        <v>10</v>
      </c>
      <c r="S2" t="s">
        <v>12</v>
      </c>
      <c r="T2" t="s">
        <v>14</v>
      </c>
      <c r="U2" t="s">
        <v>143</v>
      </c>
      <c r="V2" t="s">
        <v>16</v>
      </c>
      <c r="W2" t="s">
        <v>18</v>
      </c>
      <c r="Y2" t="s">
        <v>7</v>
      </c>
      <c r="Z2" t="s">
        <v>9</v>
      </c>
      <c r="AA2" t="s">
        <v>10</v>
      </c>
      <c r="AB2" t="s">
        <v>12</v>
      </c>
      <c r="AC2" t="s">
        <v>14</v>
      </c>
      <c r="AD2" t="s">
        <v>143</v>
      </c>
      <c r="AE2" t="s">
        <v>16</v>
      </c>
      <c r="AF2" t="s">
        <v>18</v>
      </c>
      <c r="AH2" t="s">
        <v>7</v>
      </c>
      <c r="AI2" t="s">
        <v>9</v>
      </c>
      <c r="AJ2" t="s">
        <v>10</v>
      </c>
      <c r="AK2" t="s">
        <v>12</v>
      </c>
      <c r="AL2" t="s">
        <v>14</v>
      </c>
      <c r="AM2" t="s">
        <v>143</v>
      </c>
      <c r="AN2" t="s">
        <v>16</v>
      </c>
      <c r="AO2" t="s">
        <v>18</v>
      </c>
    </row>
    <row r="3" spans="1:41" x14ac:dyDescent="0.3">
      <c r="D3" s="3"/>
    </row>
    <row r="4" spans="1:41" s="1" customFormat="1" x14ac:dyDescent="0.3">
      <c r="A4" s="1" t="s">
        <v>37</v>
      </c>
      <c r="B4" s="1" t="s">
        <v>159</v>
      </c>
      <c r="E4" s="1" t="s">
        <v>52</v>
      </c>
      <c r="F4" s="1" t="s">
        <v>38</v>
      </c>
      <c r="I4" s="1" t="s">
        <v>43</v>
      </c>
      <c r="J4" s="1" t="s">
        <v>160</v>
      </c>
      <c r="M4" s="1" t="s">
        <v>52</v>
      </c>
      <c r="N4" s="1" t="s">
        <v>38</v>
      </c>
    </row>
    <row r="5" spans="1:41" x14ac:dyDescent="0.3">
      <c r="A5">
        <v>1</v>
      </c>
      <c r="B5" s="63" t="s">
        <v>6</v>
      </c>
      <c r="C5" t="str">
        <f ca="1">IFERROR(INDEX(OFFSET(Declarations!$A$68:$I$68,(LEN(B5)-1)*21,0),1,VLOOKUP(LEFT(B5,1),Declarations!$A$8:$C$15,3,FALSE)),"")</f>
        <v>Lily Parris</v>
      </c>
      <c r="D5" t="str">
        <f>IFERROR(VLOOKUP(LEFT(B5,1),Declarations!$A$8:$C$15,2,FALSE),"")</f>
        <v>Essex</v>
      </c>
      <c r="E5" s="66">
        <v>44.74</v>
      </c>
      <c r="F5">
        <v>16</v>
      </c>
      <c r="G5">
        <f>18+((LEN(B5)-1)*22)</f>
        <v>18</v>
      </c>
      <c r="I5">
        <v>1</v>
      </c>
      <c r="J5" s="63" t="s">
        <v>44</v>
      </c>
      <c r="K5" t="str">
        <f ca="1">IFERROR(INDEX(OFFSET(Declarations!$A$68:$I$68,(LEN(J5)-1)*21,0),1,VLOOKUP(LEFT(J5,1),Declarations!$A$8:$C$15,3,FALSE)),"")</f>
        <v>Becky Richards</v>
      </c>
      <c r="L5" t="str">
        <f>IFERROR(VLOOKUP(LEFT(J5,1),Declarations!$A$8:$C$15,2,FALSE),"")</f>
        <v>Essex</v>
      </c>
      <c r="M5" s="66">
        <v>45.68</v>
      </c>
      <c r="N5">
        <v>8</v>
      </c>
      <c r="P5">
        <f>IF($D5=P$2,$F5,0)</f>
        <v>16</v>
      </c>
      <c r="Q5">
        <f t="shared" ref="Q5:W12" si="3">IF($D5=Q$2,$F5,0)</f>
        <v>0</v>
      </c>
      <c r="R5">
        <f t="shared" si="3"/>
        <v>0</v>
      </c>
      <c r="S5">
        <f t="shared" si="3"/>
        <v>0</v>
      </c>
      <c r="T5">
        <f t="shared" si="3"/>
        <v>0</v>
      </c>
      <c r="U5">
        <f t="shared" si="3"/>
        <v>0</v>
      </c>
      <c r="V5">
        <f t="shared" si="3"/>
        <v>0</v>
      </c>
      <c r="W5">
        <f t="shared" si="3"/>
        <v>0</v>
      </c>
      <c r="Y5">
        <f>IF($L5=Y$2,$N5,0)</f>
        <v>8</v>
      </c>
      <c r="Z5">
        <f t="shared" ref="Z5:AF12" si="4">IF($L5=Z$2,$N5,0)</f>
        <v>0</v>
      </c>
      <c r="AA5">
        <f t="shared" si="4"/>
        <v>0</v>
      </c>
      <c r="AB5">
        <f t="shared" si="4"/>
        <v>0</v>
      </c>
      <c r="AC5">
        <f t="shared" si="4"/>
        <v>0</v>
      </c>
      <c r="AD5">
        <f t="shared" si="4"/>
        <v>0</v>
      </c>
      <c r="AE5">
        <f t="shared" si="4"/>
        <v>0</v>
      </c>
      <c r="AF5">
        <f t="shared" si="4"/>
        <v>0</v>
      </c>
    </row>
    <row r="6" spans="1:41" x14ac:dyDescent="0.3">
      <c r="A6">
        <v>2</v>
      </c>
      <c r="B6" s="63" t="s">
        <v>11</v>
      </c>
      <c r="C6" t="str">
        <f ca="1">IFERROR(INDEX(OFFSET(Declarations!$A$68:$I$68,(LEN(B6)-1)*21,0),1,VLOOKUP(LEFT(B6,1),Declarations!$A$8:$C$15,3,FALSE)),"")</f>
        <v>Kelsy Pullin</v>
      </c>
      <c r="D6" t="str">
        <f>IFERROR(VLOOKUP(LEFT(B6,1),Declarations!$A$8:$C$15,2,FALSE),"")</f>
        <v>Kent</v>
      </c>
      <c r="E6" s="66">
        <v>45.7</v>
      </c>
      <c r="F6">
        <v>15</v>
      </c>
      <c r="I6">
        <v>2</v>
      </c>
      <c r="J6" s="63" t="s">
        <v>45</v>
      </c>
      <c r="K6" t="str">
        <f ca="1">IFERROR(INDEX(OFFSET(Declarations!$A$68:$I$68,(LEN(J6)-1)*21,0),1,VLOOKUP(LEFT(J6,1),Declarations!$A$8:$C$15,3,FALSE)),"")</f>
        <v>Mia O’Hara</v>
      </c>
      <c r="L6" t="str">
        <f>IFERROR(VLOOKUP(LEFT(J6,1),Declarations!$A$8:$C$15,2,FALSE),"")</f>
        <v>Sussex</v>
      </c>
      <c r="M6" s="66">
        <v>46.83</v>
      </c>
      <c r="N6">
        <v>7</v>
      </c>
      <c r="P6">
        <f>IF($D6=P$2,$F6,0)</f>
        <v>0</v>
      </c>
      <c r="Q6">
        <f t="shared" si="3"/>
        <v>0</v>
      </c>
      <c r="R6">
        <f t="shared" si="3"/>
        <v>0</v>
      </c>
      <c r="S6">
        <f t="shared" si="3"/>
        <v>15</v>
      </c>
      <c r="T6">
        <f t="shared" si="3"/>
        <v>0</v>
      </c>
      <c r="U6">
        <f t="shared" si="3"/>
        <v>0</v>
      </c>
      <c r="V6">
        <f t="shared" si="3"/>
        <v>0</v>
      </c>
      <c r="W6">
        <f t="shared" si="3"/>
        <v>0</v>
      </c>
      <c r="Y6">
        <f t="shared" ref="Y6:Y12" si="5">IF($L6=Y$2,$N6,0)</f>
        <v>0</v>
      </c>
      <c r="Z6">
        <f t="shared" si="4"/>
        <v>0</v>
      </c>
      <c r="AA6">
        <f t="shared" si="4"/>
        <v>0</v>
      </c>
      <c r="AB6">
        <f t="shared" si="4"/>
        <v>0</v>
      </c>
      <c r="AC6">
        <f t="shared" si="4"/>
        <v>0</v>
      </c>
      <c r="AD6">
        <f t="shared" si="4"/>
        <v>0</v>
      </c>
      <c r="AE6">
        <f t="shared" si="4"/>
        <v>0</v>
      </c>
      <c r="AF6">
        <f t="shared" si="4"/>
        <v>7</v>
      </c>
    </row>
    <row r="7" spans="1:41" x14ac:dyDescent="0.3">
      <c r="A7">
        <v>3</v>
      </c>
      <c r="B7" s="63" t="s">
        <v>17</v>
      </c>
      <c r="C7" t="str">
        <f ca="1">IFERROR(INDEX(OFFSET(Declarations!$A$68:$I$68,(LEN(B7)-1)*21,0),1,VLOOKUP(LEFT(B7,1),Declarations!$A$8:$C$15,3,FALSE)),"")</f>
        <v>Poppy Oliver</v>
      </c>
      <c r="D7" t="str">
        <f>IFERROR(VLOOKUP(LEFT(B7,1),Declarations!$A$8:$C$15,2,FALSE),"")</f>
        <v>Sussex</v>
      </c>
      <c r="E7" s="66">
        <v>45.92</v>
      </c>
      <c r="F7">
        <v>14</v>
      </c>
      <c r="I7">
        <v>3</v>
      </c>
      <c r="J7" s="63" t="s">
        <v>161</v>
      </c>
      <c r="K7" t="str">
        <f ca="1">IFERROR(INDEX(OFFSET(Declarations!$A$68:$I$68,(LEN(J7)-1)*21,0),1,VLOOKUP(LEFT(J7,1),Declarations!$A$8:$C$15,3,FALSE)),"")</f>
        <v>Emily Swain</v>
      </c>
      <c r="L7" t="str">
        <f>IFERROR(VLOOKUP(LEFT(J7,1),Declarations!$A$8:$C$15,2,FALSE),"")</f>
        <v>Herts</v>
      </c>
      <c r="M7" s="66">
        <v>49.95</v>
      </c>
      <c r="N7">
        <v>6</v>
      </c>
      <c r="P7">
        <f t="shared" ref="P7:P12" si="6">IF($D7=P$2,$F7,0)</f>
        <v>0</v>
      </c>
      <c r="Q7">
        <f t="shared" si="3"/>
        <v>0</v>
      </c>
      <c r="R7">
        <f t="shared" si="3"/>
        <v>0</v>
      </c>
      <c r="S7">
        <f t="shared" si="3"/>
        <v>0</v>
      </c>
      <c r="T7">
        <f t="shared" si="3"/>
        <v>0</v>
      </c>
      <c r="U7">
        <f t="shared" si="3"/>
        <v>0</v>
      </c>
      <c r="V7">
        <f t="shared" si="3"/>
        <v>0</v>
      </c>
      <c r="W7">
        <f t="shared" si="3"/>
        <v>14</v>
      </c>
      <c r="Y7">
        <f t="shared" si="5"/>
        <v>0</v>
      </c>
      <c r="Z7">
        <f t="shared" si="4"/>
        <v>0</v>
      </c>
      <c r="AA7">
        <f t="shared" si="4"/>
        <v>6</v>
      </c>
      <c r="AB7">
        <f t="shared" si="4"/>
        <v>0</v>
      </c>
      <c r="AC7">
        <f t="shared" si="4"/>
        <v>0</v>
      </c>
      <c r="AD7">
        <f t="shared" si="4"/>
        <v>0</v>
      </c>
      <c r="AE7">
        <f t="shared" si="4"/>
        <v>0</v>
      </c>
      <c r="AF7">
        <f t="shared" si="4"/>
        <v>0</v>
      </c>
    </row>
    <row r="8" spans="1:41" x14ac:dyDescent="0.3">
      <c r="A8">
        <v>4</v>
      </c>
      <c r="B8" s="63" t="s">
        <v>144</v>
      </c>
      <c r="C8" t="str">
        <f ca="1">IFERROR(INDEX(OFFSET(Declarations!$A$68:$I$68,(LEN(B8)-1)*21,0),1,VLOOKUP(LEFT(B8,1),Declarations!$A$8:$C$15,3,FALSE)),"")</f>
        <v>Madeline Waite</v>
      </c>
      <c r="D8" t="str">
        <f>IFERROR(VLOOKUP(LEFT(B8,1),Declarations!$A$8:$C$15,2,FALSE),"")</f>
        <v>Herts</v>
      </c>
      <c r="E8" s="66">
        <v>47.87</v>
      </c>
      <c r="F8">
        <v>13</v>
      </c>
      <c r="I8">
        <v>4</v>
      </c>
      <c r="J8" s="63" t="s">
        <v>47</v>
      </c>
      <c r="K8" t="str">
        <f ca="1">IFERROR(INDEX(OFFSET(Declarations!$A$68:$I$68,(LEN(J8)-1)*21,0),1,VLOOKUP(LEFT(J8,1),Declarations!$A$8:$C$15,3,FALSE)),"")</f>
        <v>Katie Rothery</v>
      </c>
      <c r="L8" t="str">
        <f>IFERROR(VLOOKUP(LEFT(J8,1),Declarations!$A$8:$C$15,2,FALSE),"")</f>
        <v>Kent</v>
      </c>
      <c r="M8" s="66">
        <v>52.09</v>
      </c>
      <c r="N8">
        <v>5</v>
      </c>
      <c r="P8">
        <f t="shared" si="6"/>
        <v>0</v>
      </c>
      <c r="Q8">
        <f t="shared" si="3"/>
        <v>0</v>
      </c>
      <c r="R8">
        <f t="shared" si="3"/>
        <v>13</v>
      </c>
      <c r="S8">
        <f t="shared" si="3"/>
        <v>0</v>
      </c>
      <c r="T8">
        <f t="shared" si="3"/>
        <v>0</v>
      </c>
      <c r="U8">
        <f t="shared" si="3"/>
        <v>0</v>
      </c>
      <c r="V8">
        <f t="shared" si="3"/>
        <v>0</v>
      </c>
      <c r="W8">
        <f t="shared" si="3"/>
        <v>0</v>
      </c>
      <c r="Y8">
        <f t="shared" si="5"/>
        <v>0</v>
      </c>
      <c r="Z8">
        <f t="shared" si="4"/>
        <v>0</v>
      </c>
      <c r="AA8">
        <f t="shared" si="4"/>
        <v>0</v>
      </c>
      <c r="AB8">
        <f t="shared" si="4"/>
        <v>5</v>
      </c>
      <c r="AC8">
        <f t="shared" si="4"/>
        <v>0</v>
      </c>
      <c r="AD8">
        <f t="shared" si="4"/>
        <v>0</v>
      </c>
      <c r="AE8">
        <f t="shared" si="4"/>
        <v>0</v>
      </c>
      <c r="AF8">
        <f t="shared" si="4"/>
        <v>0</v>
      </c>
    </row>
    <row r="9" spans="1:41" x14ac:dyDescent="0.3">
      <c r="A9">
        <v>5</v>
      </c>
      <c r="B9" s="63" t="s">
        <v>8</v>
      </c>
      <c r="C9" t="str">
        <f ca="1">IFERROR(INDEX(OFFSET(Declarations!$A$68:$I$68,(LEN(B9)-1)*21,0),1,VLOOKUP(LEFT(B9,1),Declarations!$A$8:$C$15,3,FALSE)),"")</f>
        <v>Tabitha Proudley</v>
      </c>
      <c r="D9" t="str">
        <f>IFERROR(VLOOKUP(LEFT(B9,1),Declarations!$A$8:$C$15,2,FALSE),"")</f>
        <v>Hants</v>
      </c>
      <c r="E9" s="66">
        <v>48.2</v>
      </c>
      <c r="F9">
        <v>12</v>
      </c>
      <c r="I9">
        <v>5</v>
      </c>
      <c r="J9" s="63" t="s">
        <v>49</v>
      </c>
      <c r="K9" t="str">
        <f ca="1">IFERROR(INDEX(OFFSET(Declarations!$A$68:$I$68,(LEN(J9)-1)*21,0),1,VLOOKUP(LEFT(J9,1),Declarations!$A$8:$C$15,3,FALSE)),"")</f>
        <v>Rebecca Mitchell</v>
      </c>
      <c r="L9" t="str">
        <f>IFERROR(VLOOKUP(LEFT(J9,1),Declarations!$A$8:$C$15,2,FALSE),"")</f>
        <v>Hants</v>
      </c>
      <c r="M9" s="66">
        <v>52.18</v>
      </c>
      <c r="N9">
        <v>4</v>
      </c>
      <c r="P9">
        <f t="shared" si="6"/>
        <v>0</v>
      </c>
      <c r="Q9">
        <f t="shared" si="3"/>
        <v>12</v>
      </c>
      <c r="R9">
        <f t="shared" si="3"/>
        <v>0</v>
      </c>
      <c r="S9">
        <f t="shared" si="3"/>
        <v>0</v>
      </c>
      <c r="T9">
        <f t="shared" si="3"/>
        <v>0</v>
      </c>
      <c r="U9">
        <f t="shared" si="3"/>
        <v>0</v>
      </c>
      <c r="V9">
        <f t="shared" si="3"/>
        <v>0</v>
      </c>
      <c r="W9">
        <f t="shared" si="3"/>
        <v>0</v>
      </c>
      <c r="Y9">
        <f t="shared" si="5"/>
        <v>0</v>
      </c>
      <c r="Z9">
        <f t="shared" si="4"/>
        <v>4</v>
      </c>
      <c r="AA9">
        <f t="shared" si="4"/>
        <v>0</v>
      </c>
      <c r="AB9">
        <f t="shared" si="4"/>
        <v>0</v>
      </c>
      <c r="AC9">
        <f t="shared" si="4"/>
        <v>0</v>
      </c>
      <c r="AD9">
        <f t="shared" si="4"/>
        <v>0</v>
      </c>
      <c r="AE9">
        <f t="shared" si="4"/>
        <v>0</v>
      </c>
      <c r="AF9">
        <f t="shared" si="4"/>
        <v>0</v>
      </c>
    </row>
    <row r="10" spans="1:41" x14ac:dyDescent="0.3">
      <c r="A10">
        <v>6</v>
      </c>
      <c r="B10" s="63" t="s">
        <v>15</v>
      </c>
      <c r="C10" t="str">
        <f ca="1">IFERROR(INDEX(OFFSET(Declarations!$A$68:$I$68,(LEN(B10)-1)*21,0),1,VLOOKUP(LEFT(B10,1),Declarations!$A$8:$C$15,3,FALSE)),"")</f>
        <v>Ella Barker</v>
      </c>
      <c r="D10" t="str">
        <f>IFERROR(VLOOKUP(LEFT(B10,1),Declarations!$A$8:$C$15,2,FALSE),"")</f>
        <v>Surrey</v>
      </c>
      <c r="E10" s="66">
        <v>48.76</v>
      </c>
      <c r="F10">
        <v>11</v>
      </c>
      <c r="I10">
        <v>6</v>
      </c>
      <c r="J10" s="63"/>
      <c r="K10" t="str">
        <f ca="1">IFERROR(INDEX(OFFSET(Declarations!$A$68:$I$68,(LEN(J10)-1)*21,0),1,VLOOKUP(LEFT(J10,1),Declarations!$A$8:$C$15,3,FALSE)),"")</f>
        <v/>
      </c>
      <c r="L10" t="str">
        <f>IFERROR(VLOOKUP(LEFT(J10,1),Declarations!$A$8:$C$15,2,FALSE),"")</f>
        <v/>
      </c>
      <c r="M10" s="66"/>
      <c r="N10">
        <v>3</v>
      </c>
      <c r="P10">
        <f t="shared" si="6"/>
        <v>0</v>
      </c>
      <c r="Q10">
        <f t="shared" si="3"/>
        <v>0</v>
      </c>
      <c r="R10">
        <f t="shared" si="3"/>
        <v>0</v>
      </c>
      <c r="S10">
        <f t="shared" si="3"/>
        <v>0</v>
      </c>
      <c r="T10">
        <f t="shared" si="3"/>
        <v>0</v>
      </c>
      <c r="U10">
        <f t="shared" si="3"/>
        <v>0</v>
      </c>
      <c r="V10">
        <f t="shared" si="3"/>
        <v>11</v>
      </c>
      <c r="W10">
        <f t="shared" si="3"/>
        <v>0</v>
      </c>
      <c r="Y10">
        <f t="shared" si="5"/>
        <v>0</v>
      </c>
      <c r="Z10">
        <f t="shared" si="4"/>
        <v>0</v>
      </c>
      <c r="AA10">
        <f t="shared" si="4"/>
        <v>0</v>
      </c>
      <c r="AB10">
        <f t="shared" si="4"/>
        <v>0</v>
      </c>
      <c r="AC10">
        <f t="shared" si="4"/>
        <v>0</v>
      </c>
      <c r="AD10">
        <f t="shared" si="4"/>
        <v>0</v>
      </c>
      <c r="AE10">
        <f t="shared" si="4"/>
        <v>0</v>
      </c>
      <c r="AF10">
        <f t="shared" si="4"/>
        <v>0</v>
      </c>
    </row>
    <row r="11" spans="1:41" x14ac:dyDescent="0.3">
      <c r="A11">
        <v>7</v>
      </c>
      <c r="B11" s="63" t="s">
        <v>142</v>
      </c>
      <c r="C11" t="str">
        <f ca="1">IFERROR(INDEX(OFFSET(Declarations!$A$68:$I$68,(LEN(B11)-1)*21,0),1,VLOOKUP(LEFT(B11,1),Declarations!$A$8:$C$15,3,FALSE)),"")</f>
        <v>Lucy Perkins</v>
      </c>
      <c r="D11" t="str">
        <f>IFERROR(VLOOKUP(LEFT(B11,1),Declarations!$A$8:$C$15,2,FALSE),"")</f>
        <v>Bucks</v>
      </c>
      <c r="E11" s="66">
        <v>49.52</v>
      </c>
      <c r="F11">
        <v>10</v>
      </c>
      <c r="I11">
        <v>7</v>
      </c>
      <c r="J11" s="63"/>
      <c r="K11" t="str">
        <f ca="1">IFERROR(INDEX(OFFSET(Declarations!$A$68:$I$68,(LEN(J11)-1)*21,0),1,VLOOKUP(LEFT(J11,1),Declarations!$A$8:$C$15,3,FALSE)),"")</f>
        <v/>
      </c>
      <c r="L11" t="str">
        <f>IFERROR(VLOOKUP(LEFT(J11,1),Declarations!$A$8:$C$15,2,FALSE),"")</f>
        <v/>
      </c>
      <c r="M11" s="66"/>
      <c r="N11">
        <v>2</v>
      </c>
      <c r="P11">
        <f t="shared" si="6"/>
        <v>0</v>
      </c>
      <c r="Q11">
        <f t="shared" si="3"/>
        <v>0</v>
      </c>
      <c r="R11">
        <f t="shared" si="3"/>
        <v>0</v>
      </c>
      <c r="S11">
        <f t="shared" si="3"/>
        <v>0</v>
      </c>
      <c r="T11">
        <f t="shared" si="3"/>
        <v>0</v>
      </c>
      <c r="U11">
        <f t="shared" si="3"/>
        <v>10</v>
      </c>
      <c r="V11">
        <f t="shared" si="3"/>
        <v>0</v>
      </c>
      <c r="W11">
        <f t="shared" si="3"/>
        <v>0</v>
      </c>
      <c r="Y11">
        <f t="shared" si="5"/>
        <v>0</v>
      </c>
      <c r="Z11">
        <f t="shared" si="4"/>
        <v>0</v>
      </c>
      <c r="AA11">
        <f t="shared" si="4"/>
        <v>0</v>
      </c>
      <c r="AB11">
        <f t="shared" si="4"/>
        <v>0</v>
      </c>
      <c r="AC11">
        <f t="shared" si="4"/>
        <v>0</v>
      </c>
      <c r="AD11">
        <f t="shared" si="4"/>
        <v>0</v>
      </c>
      <c r="AE11">
        <f t="shared" si="4"/>
        <v>0</v>
      </c>
      <c r="AF11">
        <f t="shared" si="4"/>
        <v>0</v>
      </c>
    </row>
    <row r="12" spans="1:41" x14ac:dyDescent="0.3">
      <c r="A12">
        <v>8</v>
      </c>
      <c r="B12" s="63" t="s">
        <v>13</v>
      </c>
      <c r="C12" t="str">
        <f ca="1">IFERROR(INDEX(OFFSET(Declarations!$A$68:$I$68,(LEN(B12)-1)*21,0),1,VLOOKUP(LEFT(B12,1),Declarations!$A$8:$C$15,3,FALSE)),"")</f>
        <v>HOLLY TAYLOR</v>
      </c>
      <c r="D12" t="str">
        <f>IFERROR(VLOOKUP(LEFT(B12,1),Declarations!$A$8:$C$15,2,FALSE),"")</f>
        <v>Middlesex</v>
      </c>
      <c r="E12" s="66">
        <v>49.89</v>
      </c>
      <c r="F12">
        <v>9</v>
      </c>
      <c r="I12">
        <v>8</v>
      </c>
      <c r="J12" s="63"/>
      <c r="K12" t="str">
        <f ca="1">IFERROR(INDEX(OFFSET(Declarations!$A$68:$I$68,(LEN(J12)-1)*21,0),1,VLOOKUP(LEFT(J12,1),Declarations!$A$8:$C$15,3,FALSE)),"")</f>
        <v/>
      </c>
      <c r="L12" t="str">
        <f>IFERROR(VLOOKUP(LEFT(J12,1),Declarations!$A$8:$C$15,2,FALSE),"")</f>
        <v/>
      </c>
      <c r="M12" s="66"/>
      <c r="N12">
        <v>1</v>
      </c>
      <c r="P12">
        <f t="shared" si="6"/>
        <v>0</v>
      </c>
      <c r="Q12">
        <f t="shared" si="3"/>
        <v>0</v>
      </c>
      <c r="R12">
        <f t="shared" si="3"/>
        <v>0</v>
      </c>
      <c r="S12">
        <f t="shared" si="3"/>
        <v>0</v>
      </c>
      <c r="T12">
        <f t="shared" si="3"/>
        <v>9</v>
      </c>
      <c r="U12">
        <f t="shared" si="3"/>
        <v>0</v>
      </c>
      <c r="V12">
        <f t="shared" si="3"/>
        <v>0</v>
      </c>
      <c r="W12">
        <f t="shared" si="3"/>
        <v>0</v>
      </c>
      <c r="Y12">
        <f t="shared" si="5"/>
        <v>0</v>
      </c>
      <c r="Z12">
        <f t="shared" si="4"/>
        <v>0</v>
      </c>
      <c r="AA12">
        <f t="shared" si="4"/>
        <v>0</v>
      </c>
      <c r="AB12">
        <f t="shared" si="4"/>
        <v>0</v>
      </c>
      <c r="AC12">
        <f t="shared" si="4"/>
        <v>0</v>
      </c>
      <c r="AD12">
        <f t="shared" si="4"/>
        <v>0</v>
      </c>
      <c r="AE12">
        <f t="shared" si="4"/>
        <v>0</v>
      </c>
      <c r="AF12">
        <f t="shared" si="4"/>
        <v>0</v>
      </c>
    </row>
    <row r="13" spans="1:41" x14ac:dyDescent="0.3">
      <c r="D13" s="3"/>
      <c r="L13" s="3"/>
      <c r="P13">
        <f>SUM(P5:P12)</f>
        <v>16</v>
      </c>
      <c r="Q13">
        <f t="shared" ref="Q13:W13" si="7">SUM(Q5:Q12)</f>
        <v>12</v>
      </c>
      <c r="R13">
        <f t="shared" si="7"/>
        <v>13</v>
      </c>
      <c r="S13">
        <f t="shared" si="7"/>
        <v>15</v>
      </c>
      <c r="T13">
        <f t="shared" si="7"/>
        <v>9</v>
      </c>
      <c r="U13">
        <f t="shared" si="7"/>
        <v>10</v>
      </c>
      <c r="V13">
        <f t="shared" si="7"/>
        <v>11</v>
      </c>
      <c r="W13">
        <f t="shared" si="7"/>
        <v>14</v>
      </c>
      <c r="Y13">
        <f>SUM(Y5:Y12)</f>
        <v>8</v>
      </c>
      <c r="Z13">
        <f t="shared" ref="Z13:AF13" si="8">SUM(Z5:Z12)</f>
        <v>4</v>
      </c>
      <c r="AA13">
        <f t="shared" si="8"/>
        <v>6</v>
      </c>
      <c r="AB13">
        <f t="shared" si="8"/>
        <v>5</v>
      </c>
      <c r="AC13">
        <f t="shared" si="8"/>
        <v>0</v>
      </c>
      <c r="AD13">
        <f t="shared" si="8"/>
        <v>0</v>
      </c>
      <c r="AE13">
        <f t="shared" si="8"/>
        <v>0</v>
      </c>
      <c r="AF13">
        <f t="shared" si="8"/>
        <v>7</v>
      </c>
      <c r="AH13">
        <f>P13+Y13</f>
        <v>24</v>
      </c>
      <c r="AI13">
        <f t="shared" ref="AI13:AO13" si="9">Q13+Z13</f>
        <v>16</v>
      </c>
      <c r="AJ13">
        <f t="shared" si="9"/>
        <v>19</v>
      </c>
      <c r="AK13">
        <f t="shared" si="9"/>
        <v>20</v>
      </c>
      <c r="AL13">
        <f t="shared" si="9"/>
        <v>9</v>
      </c>
      <c r="AM13">
        <f t="shared" si="9"/>
        <v>10</v>
      </c>
      <c r="AN13">
        <f t="shared" si="9"/>
        <v>11</v>
      </c>
      <c r="AO13">
        <f t="shared" si="9"/>
        <v>21</v>
      </c>
    </row>
    <row r="14" spans="1:41" x14ac:dyDescent="0.3">
      <c r="D14" s="3" t="s">
        <v>66</v>
      </c>
      <c r="L14" s="3" t="s">
        <v>66</v>
      </c>
    </row>
    <row r="15" spans="1:41" x14ac:dyDescent="0.3">
      <c r="A15" s="1" t="s">
        <v>51</v>
      </c>
      <c r="B15" s="1" t="s">
        <v>106</v>
      </c>
      <c r="C15" s="1"/>
      <c r="D15" s="77">
        <v>-2.2000000000000002</v>
      </c>
      <c r="E15" s="1" t="s">
        <v>52</v>
      </c>
      <c r="F15" s="1" t="s">
        <v>38</v>
      </c>
      <c r="G15" s="1"/>
      <c r="H15" s="1"/>
      <c r="I15" s="1" t="s">
        <v>53</v>
      </c>
      <c r="J15" s="1" t="s">
        <v>107</v>
      </c>
      <c r="K15" s="1"/>
      <c r="L15" s="77">
        <v>-1.3</v>
      </c>
      <c r="M15" s="1" t="s">
        <v>52</v>
      </c>
      <c r="N15" s="1" t="s">
        <v>38</v>
      </c>
    </row>
    <row r="16" spans="1:41" x14ac:dyDescent="0.3">
      <c r="A16">
        <v>1</v>
      </c>
      <c r="B16" s="63" t="s">
        <v>15</v>
      </c>
      <c r="C16" t="str">
        <f ca="1">IFERROR(INDEX(OFFSET(Declarations!$A$60:$I$60,(LEN(B16)-1)*21,0),1,VLOOKUP(LEFT(B16,1),Declarations!$A$8:$C$15,3,FALSE)),"")</f>
        <v>Amanda Obijiaku</v>
      </c>
      <c r="D16" t="str">
        <f>IFERROR(VLOOKUP(LEFT(B16,1),Declarations!$A$8:$C$15,2,FALSE),"")</f>
        <v>Surrey</v>
      </c>
      <c r="E16" s="63">
        <v>12.31</v>
      </c>
      <c r="F16">
        <v>16</v>
      </c>
      <c r="I16">
        <v>1</v>
      </c>
      <c r="J16" s="63" t="s">
        <v>46</v>
      </c>
      <c r="K16" t="str">
        <f ca="1">IFERROR(INDEX(OFFSET(Declarations!$A$60:$I$60,(LEN(J16)-1)*21,0),1,VLOOKUP(LEFT(J16,1),Declarations!$A$8:$C$15,3,FALSE)),"")</f>
        <v>Toni Bryan</v>
      </c>
      <c r="L16" t="str">
        <f>IFERROR(VLOOKUP(LEFT(J16,1),Declarations!$A$8:$C$15,2,FALSE),"")</f>
        <v>Surrey</v>
      </c>
      <c r="M16" s="66">
        <v>12.35</v>
      </c>
      <c r="N16">
        <v>8</v>
      </c>
      <c r="P16">
        <f>IF($D16=P$2,$F16,0)</f>
        <v>0</v>
      </c>
      <c r="Q16">
        <f t="shared" ref="Q16:W23" si="10">IF($D16=Q$2,$F16,0)</f>
        <v>0</v>
      </c>
      <c r="R16">
        <f t="shared" si="10"/>
        <v>0</v>
      </c>
      <c r="S16">
        <f t="shared" si="10"/>
        <v>0</v>
      </c>
      <c r="T16">
        <f t="shared" si="10"/>
        <v>0</v>
      </c>
      <c r="U16">
        <f t="shared" si="10"/>
        <v>0</v>
      </c>
      <c r="V16">
        <f t="shared" si="10"/>
        <v>16</v>
      </c>
      <c r="W16">
        <f t="shared" si="10"/>
        <v>0</v>
      </c>
      <c r="Y16">
        <f>IF($L16=Y$2,$N16,0)</f>
        <v>0</v>
      </c>
      <c r="Z16">
        <f t="shared" ref="Z16:AF23" si="11">IF($L16=Z$2,$N16,0)</f>
        <v>0</v>
      </c>
      <c r="AA16">
        <f t="shared" si="11"/>
        <v>0</v>
      </c>
      <c r="AB16">
        <f t="shared" si="11"/>
        <v>0</v>
      </c>
      <c r="AC16">
        <f t="shared" si="11"/>
        <v>0</v>
      </c>
      <c r="AD16">
        <f t="shared" si="11"/>
        <v>0</v>
      </c>
      <c r="AE16">
        <f t="shared" si="11"/>
        <v>8</v>
      </c>
      <c r="AF16">
        <f t="shared" si="11"/>
        <v>0</v>
      </c>
    </row>
    <row r="17" spans="1:41" x14ac:dyDescent="0.3">
      <c r="A17">
        <v>2</v>
      </c>
      <c r="B17" s="63" t="s">
        <v>142</v>
      </c>
      <c r="C17" t="str">
        <f ca="1">IFERROR(INDEX(OFFSET(Declarations!$A$60:$I$60,(LEN(B17)-1)*21,0),1,VLOOKUP(LEFT(B17,1),Declarations!$A$8:$C$15,3,FALSE)),"")</f>
        <v>Moyin Oduyemi</v>
      </c>
      <c r="D17" t="str">
        <f>IFERROR(VLOOKUP(LEFT(B17,1),Declarations!$A$8:$C$15,2,FALSE),"")</f>
        <v>Bucks</v>
      </c>
      <c r="E17" s="66">
        <v>12.5</v>
      </c>
      <c r="F17">
        <v>15</v>
      </c>
      <c r="I17">
        <v>2</v>
      </c>
      <c r="J17" s="63" t="s">
        <v>48</v>
      </c>
      <c r="K17" t="str">
        <f ca="1">IFERROR(INDEX(OFFSET(Declarations!$A$60:$I$60,(LEN(J17)-1)*21,0),1,VLOOKUP(LEFT(J17,1),Declarations!$A$8:$C$15,3,FALSE)),"")</f>
        <v>MYA GREEN</v>
      </c>
      <c r="L17" t="str">
        <f>IFERROR(VLOOKUP(LEFT(J17,1),Declarations!$A$8:$C$15,2,FALSE),"")</f>
        <v>Middlesex</v>
      </c>
      <c r="M17" s="63">
        <v>12.57</v>
      </c>
      <c r="N17">
        <v>7</v>
      </c>
      <c r="P17">
        <f>IF($D17=P$2,$F17,0)</f>
        <v>0</v>
      </c>
      <c r="Q17">
        <f t="shared" si="10"/>
        <v>0</v>
      </c>
      <c r="R17">
        <f t="shared" si="10"/>
        <v>0</v>
      </c>
      <c r="S17">
        <f t="shared" si="10"/>
        <v>0</v>
      </c>
      <c r="T17">
        <f t="shared" si="10"/>
        <v>0</v>
      </c>
      <c r="U17">
        <f t="shared" si="10"/>
        <v>15</v>
      </c>
      <c r="V17">
        <f t="shared" si="10"/>
        <v>0</v>
      </c>
      <c r="W17">
        <f t="shared" si="10"/>
        <v>0</v>
      </c>
      <c r="Y17">
        <f t="shared" ref="Y17:Y23" si="12">IF($L17=Y$2,$N17,0)</f>
        <v>0</v>
      </c>
      <c r="Z17">
        <f t="shared" si="11"/>
        <v>0</v>
      </c>
      <c r="AA17">
        <f t="shared" si="11"/>
        <v>0</v>
      </c>
      <c r="AB17">
        <f t="shared" si="11"/>
        <v>0</v>
      </c>
      <c r="AC17">
        <f t="shared" si="11"/>
        <v>7</v>
      </c>
      <c r="AD17">
        <f t="shared" si="11"/>
        <v>0</v>
      </c>
      <c r="AE17">
        <f t="shared" si="11"/>
        <v>0</v>
      </c>
      <c r="AF17">
        <f t="shared" si="11"/>
        <v>0</v>
      </c>
    </row>
    <row r="18" spans="1:41" x14ac:dyDescent="0.3">
      <c r="A18">
        <v>3</v>
      </c>
      <c r="B18" s="63" t="s">
        <v>6</v>
      </c>
      <c r="C18" t="str">
        <f ca="1">IFERROR(INDEX(OFFSET(Declarations!$A$60:$I$60,(LEN(B18)-1)*21,0),1,VLOOKUP(LEFT(B18,1),Declarations!$A$8:$C$15,3,FALSE)),"")</f>
        <v>Leah Duncan</v>
      </c>
      <c r="D18" t="str">
        <f>IFERROR(VLOOKUP(LEFT(B18,1),Declarations!$A$8:$C$15,2,FALSE),"")</f>
        <v>Essex</v>
      </c>
      <c r="E18" s="63">
        <v>12.54</v>
      </c>
      <c r="F18">
        <v>14</v>
      </c>
      <c r="I18">
        <v>3</v>
      </c>
      <c r="J18" s="63" t="s">
        <v>44</v>
      </c>
      <c r="K18" t="str">
        <f ca="1">IFERROR(INDEX(OFFSET(Declarations!$A$60:$I$60,(LEN(J18)-1)*21,0),1,VLOOKUP(LEFT(J18,1),Declarations!$A$8:$C$15,3,FALSE)),"")</f>
        <v>Tayllah Barton-Conde</v>
      </c>
      <c r="L18" t="str">
        <f>IFERROR(VLOOKUP(LEFT(J18,1),Declarations!$A$8:$C$15,2,FALSE),"")</f>
        <v>Essex</v>
      </c>
      <c r="M18" s="63">
        <v>12.63</v>
      </c>
      <c r="N18">
        <v>6</v>
      </c>
      <c r="P18">
        <f t="shared" ref="P18:P23" si="13">IF($D18=P$2,$F18,0)</f>
        <v>14</v>
      </c>
      <c r="Q18">
        <f t="shared" si="10"/>
        <v>0</v>
      </c>
      <c r="R18">
        <f t="shared" si="10"/>
        <v>0</v>
      </c>
      <c r="S18">
        <f t="shared" si="10"/>
        <v>0</v>
      </c>
      <c r="T18">
        <f t="shared" si="10"/>
        <v>0</v>
      </c>
      <c r="U18">
        <f t="shared" si="10"/>
        <v>0</v>
      </c>
      <c r="V18">
        <f t="shared" si="10"/>
        <v>0</v>
      </c>
      <c r="W18">
        <f t="shared" si="10"/>
        <v>0</v>
      </c>
      <c r="Y18">
        <f t="shared" si="12"/>
        <v>6</v>
      </c>
      <c r="Z18">
        <f t="shared" si="11"/>
        <v>0</v>
      </c>
      <c r="AA18">
        <f t="shared" si="11"/>
        <v>0</v>
      </c>
      <c r="AB18">
        <f t="shared" si="11"/>
        <v>0</v>
      </c>
      <c r="AC18">
        <f t="shared" si="11"/>
        <v>0</v>
      </c>
      <c r="AD18">
        <f t="shared" si="11"/>
        <v>0</v>
      </c>
      <c r="AE18">
        <f t="shared" si="11"/>
        <v>0</v>
      </c>
      <c r="AF18">
        <f t="shared" si="11"/>
        <v>0</v>
      </c>
    </row>
    <row r="19" spans="1:41" x14ac:dyDescent="0.3">
      <c r="A19">
        <v>4</v>
      </c>
      <c r="B19" s="63" t="s">
        <v>13</v>
      </c>
      <c r="C19" t="str">
        <f ca="1">IFERROR(INDEX(OFFSET(Declarations!$A$60:$I$60,(LEN(B19)-1)*21,0),1,VLOOKUP(LEFT(B19,1),Declarations!$A$8:$C$15,3,FALSE)),"")</f>
        <v>MIA SMITH</v>
      </c>
      <c r="D19" t="str">
        <f>IFERROR(VLOOKUP(LEFT(B19,1),Declarations!$A$8:$C$15,2,FALSE),"")</f>
        <v>Middlesex</v>
      </c>
      <c r="E19" s="63">
        <v>12.66</v>
      </c>
      <c r="F19">
        <v>13</v>
      </c>
      <c r="I19">
        <v>4</v>
      </c>
      <c r="J19" s="63" t="s">
        <v>45</v>
      </c>
      <c r="K19" t="str">
        <f ca="1">IFERROR(INDEX(OFFSET(Declarations!$A$60:$I$60,(LEN(J19)-1)*21,0),1,VLOOKUP(LEFT(J19,1),Declarations!$A$8:$C$15,3,FALSE)),"")</f>
        <v>Cleo Tomlinson</v>
      </c>
      <c r="L19" t="str">
        <f>IFERROR(VLOOKUP(LEFT(J19,1),Declarations!$A$8:$C$15,2,FALSE),"")</f>
        <v>Sussex</v>
      </c>
      <c r="M19" s="63">
        <v>12.94</v>
      </c>
      <c r="N19">
        <v>5</v>
      </c>
      <c r="P19">
        <f t="shared" si="13"/>
        <v>0</v>
      </c>
      <c r="Q19">
        <f t="shared" si="10"/>
        <v>0</v>
      </c>
      <c r="R19">
        <f t="shared" si="10"/>
        <v>0</v>
      </c>
      <c r="S19">
        <f t="shared" si="10"/>
        <v>0</v>
      </c>
      <c r="T19">
        <f t="shared" si="10"/>
        <v>13</v>
      </c>
      <c r="U19">
        <f t="shared" si="10"/>
        <v>0</v>
      </c>
      <c r="V19">
        <f t="shared" si="10"/>
        <v>0</v>
      </c>
      <c r="W19">
        <f t="shared" si="10"/>
        <v>0</v>
      </c>
      <c r="Y19">
        <f t="shared" si="12"/>
        <v>0</v>
      </c>
      <c r="Z19">
        <f t="shared" si="11"/>
        <v>0</v>
      </c>
      <c r="AA19">
        <f t="shared" si="11"/>
        <v>0</v>
      </c>
      <c r="AB19">
        <f t="shared" si="11"/>
        <v>0</v>
      </c>
      <c r="AC19">
        <f t="shared" si="11"/>
        <v>0</v>
      </c>
      <c r="AD19">
        <f t="shared" si="11"/>
        <v>0</v>
      </c>
      <c r="AE19">
        <f t="shared" si="11"/>
        <v>0</v>
      </c>
      <c r="AF19">
        <f t="shared" si="11"/>
        <v>5</v>
      </c>
    </row>
    <row r="20" spans="1:41" x14ac:dyDescent="0.3">
      <c r="A20">
        <v>5</v>
      </c>
      <c r="B20" s="63" t="s">
        <v>17</v>
      </c>
      <c r="C20" t="str">
        <f ca="1">IFERROR(INDEX(OFFSET(Declarations!$A$60:$I$60,(LEN(B20)-1)*21,0),1,VLOOKUP(LEFT(B20,1),Declarations!$A$8:$C$15,3,FALSE)),"")</f>
        <v>Ruby Jerges</v>
      </c>
      <c r="D20" t="str">
        <f>IFERROR(VLOOKUP(LEFT(B20,1),Declarations!$A$8:$C$15,2,FALSE),"")</f>
        <v>Sussex</v>
      </c>
      <c r="E20" s="63">
        <v>13.01</v>
      </c>
      <c r="F20">
        <v>12</v>
      </c>
      <c r="I20">
        <v>5</v>
      </c>
      <c r="J20" s="63" t="s">
        <v>49</v>
      </c>
      <c r="K20" t="str">
        <f ca="1">IFERROR(INDEX(OFFSET(Declarations!$A$60:$I$60,(LEN(J20)-1)*21,0),1,VLOOKUP(LEFT(J20,1),Declarations!$A$8:$C$15,3,FALSE)),"")</f>
        <v>Gabrielle Kirkham</v>
      </c>
      <c r="L20" t="str">
        <f>IFERROR(VLOOKUP(LEFT(J20,1),Declarations!$A$8:$C$15,2,FALSE),"")</f>
        <v>Hants</v>
      </c>
      <c r="M20" s="63">
        <v>13.11</v>
      </c>
      <c r="N20">
        <v>4</v>
      </c>
      <c r="P20">
        <f t="shared" si="13"/>
        <v>0</v>
      </c>
      <c r="Q20">
        <f t="shared" si="10"/>
        <v>0</v>
      </c>
      <c r="R20">
        <f t="shared" si="10"/>
        <v>0</v>
      </c>
      <c r="S20">
        <f t="shared" si="10"/>
        <v>0</v>
      </c>
      <c r="T20">
        <f t="shared" si="10"/>
        <v>0</v>
      </c>
      <c r="U20">
        <f t="shared" si="10"/>
        <v>0</v>
      </c>
      <c r="V20">
        <f t="shared" si="10"/>
        <v>0</v>
      </c>
      <c r="W20">
        <f t="shared" si="10"/>
        <v>12</v>
      </c>
      <c r="Y20">
        <f t="shared" si="12"/>
        <v>0</v>
      </c>
      <c r="Z20">
        <f t="shared" si="11"/>
        <v>4</v>
      </c>
      <c r="AA20">
        <f t="shared" si="11"/>
        <v>0</v>
      </c>
      <c r="AB20">
        <f t="shared" si="11"/>
        <v>0</v>
      </c>
      <c r="AC20">
        <f t="shared" si="11"/>
        <v>0</v>
      </c>
      <c r="AD20">
        <f t="shared" si="11"/>
        <v>0</v>
      </c>
      <c r="AE20">
        <f t="shared" si="11"/>
        <v>0</v>
      </c>
      <c r="AF20">
        <f t="shared" si="11"/>
        <v>0</v>
      </c>
    </row>
    <row r="21" spans="1:41" x14ac:dyDescent="0.3">
      <c r="A21">
        <v>6</v>
      </c>
      <c r="B21" s="63" t="s">
        <v>8</v>
      </c>
      <c r="C21" t="str">
        <f ca="1">IFERROR(INDEX(OFFSET(Declarations!$A$60:$I$60,(LEN(B21)-1)*21,0),1,VLOOKUP(LEFT(B21,1),Declarations!$A$8:$C$15,3,FALSE)),"")</f>
        <v>Emily Eades-Scott</v>
      </c>
      <c r="D21" t="str">
        <f>IFERROR(VLOOKUP(LEFT(B21,1),Declarations!$A$8:$C$15,2,FALSE),"")</f>
        <v>Hants</v>
      </c>
      <c r="E21" s="66">
        <v>13.1</v>
      </c>
      <c r="F21">
        <v>11</v>
      </c>
      <c r="I21">
        <v>6</v>
      </c>
      <c r="J21" s="63" t="s">
        <v>47</v>
      </c>
      <c r="K21" t="str">
        <f ca="1">IFERROR(INDEX(OFFSET(Declarations!$A$60:$I$60,(LEN(J21)-1)*21,0),1,VLOOKUP(LEFT(J21,1),Declarations!$A$8:$C$15,3,FALSE)),"")</f>
        <v>Sarris Teale</v>
      </c>
      <c r="L21" t="str">
        <f>IFERROR(VLOOKUP(LEFT(J21,1),Declarations!$A$8:$C$15,2,FALSE),"")</f>
        <v>Kent</v>
      </c>
      <c r="M21" s="63">
        <v>13.13</v>
      </c>
      <c r="N21">
        <v>3</v>
      </c>
      <c r="P21">
        <f t="shared" si="13"/>
        <v>0</v>
      </c>
      <c r="Q21">
        <f t="shared" si="10"/>
        <v>11</v>
      </c>
      <c r="R21">
        <f t="shared" si="10"/>
        <v>0</v>
      </c>
      <c r="S21">
        <f t="shared" si="10"/>
        <v>0</v>
      </c>
      <c r="T21">
        <f t="shared" si="10"/>
        <v>0</v>
      </c>
      <c r="U21">
        <f t="shared" si="10"/>
        <v>0</v>
      </c>
      <c r="V21">
        <f t="shared" si="10"/>
        <v>0</v>
      </c>
      <c r="W21">
        <f t="shared" si="10"/>
        <v>0</v>
      </c>
      <c r="Y21">
        <f t="shared" si="12"/>
        <v>0</v>
      </c>
      <c r="Z21">
        <f t="shared" si="11"/>
        <v>0</v>
      </c>
      <c r="AA21">
        <f t="shared" si="11"/>
        <v>0</v>
      </c>
      <c r="AB21">
        <f t="shared" si="11"/>
        <v>3</v>
      </c>
      <c r="AC21">
        <f t="shared" si="11"/>
        <v>0</v>
      </c>
      <c r="AD21">
        <f t="shared" si="11"/>
        <v>0</v>
      </c>
      <c r="AE21">
        <f t="shared" si="11"/>
        <v>0</v>
      </c>
      <c r="AF21">
        <f t="shared" si="11"/>
        <v>0</v>
      </c>
    </row>
    <row r="22" spans="1:41" x14ac:dyDescent="0.3">
      <c r="A22">
        <v>7</v>
      </c>
      <c r="B22" s="63" t="s">
        <v>144</v>
      </c>
      <c r="C22" t="str">
        <f ca="1">IFERROR(INDEX(OFFSET(Declarations!$A$60:$I$60,(LEN(B22)-1)*21,0),1,VLOOKUP(LEFT(B22,1),Declarations!$A$8:$C$15,3,FALSE)),"")</f>
        <v>Chrissy Murray</v>
      </c>
      <c r="D22" t="str">
        <f>IFERROR(VLOOKUP(LEFT(B22,1),Declarations!$A$8:$C$15,2,FALSE),"")</f>
        <v>Herts</v>
      </c>
      <c r="E22" s="63">
        <v>13.21</v>
      </c>
      <c r="F22">
        <v>10</v>
      </c>
      <c r="I22">
        <v>7</v>
      </c>
      <c r="J22" s="63" t="s">
        <v>168</v>
      </c>
      <c r="K22" t="str">
        <f ca="1">IFERROR(INDEX(OFFSET(Declarations!$A$60:$I$60,(LEN(J22)-1)*21,0),1,VLOOKUP(LEFT(J22,1),Declarations!$A$8:$C$15,3,FALSE)),"")</f>
        <v>Latanyah Byfield</v>
      </c>
      <c r="L22" t="str">
        <f>IFERROR(VLOOKUP(LEFT(J22,1),Declarations!$A$8:$C$15,2,FALSE),"")</f>
        <v>Bucks</v>
      </c>
      <c r="M22" s="66">
        <v>13.2</v>
      </c>
      <c r="N22">
        <v>2</v>
      </c>
      <c r="P22">
        <f t="shared" si="13"/>
        <v>0</v>
      </c>
      <c r="Q22">
        <f t="shared" si="10"/>
        <v>0</v>
      </c>
      <c r="R22">
        <f t="shared" si="10"/>
        <v>10</v>
      </c>
      <c r="S22">
        <f t="shared" si="10"/>
        <v>0</v>
      </c>
      <c r="T22">
        <f t="shared" si="10"/>
        <v>0</v>
      </c>
      <c r="U22">
        <f t="shared" si="10"/>
        <v>0</v>
      </c>
      <c r="V22">
        <f t="shared" si="10"/>
        <v>0</v>
      </c>
      <c r="W22">
        <f t="shared" si="10"/>
        <v>0</v>
      </c>
      <c r="Y22">
        <f t="shared" si="12"/>
        <v>0</v>
      </c>
      <c r="Z22">
        <f t="shared" si="11"/>
        <v>0</v>
      </c>
      <c r="AA22">
        <f t="shared" si="11"/>
        <v>0</v>
      </c>
      <c r="AB22">
        <f t="shared" si="11"/>
        <v>0</v>
      </c>
      <c r="AC22">
        <f t="shared" si="11"/>
        <v>0</v>
      </c>
      <c r="AD22">
        <f t="shared" si="11"/>
        <v>2</v>
      </c>
      <c r="AE22">
        <f t="shared" si="11"/>
        <v>0</v>
      </c>
      <c r="AF22">
        <f t="shared" si="11"/>
        <v>0</v>
      </c>
    </row>
    <row r="23" spans="1:41" x14ac:dyDescent="0.3">
      <c r="A23">
        <v>8</v>
      </c>
      <c r="B23" s="63" t="s">
        <v>11</v>
      </c>
      <c r="C23" t="str">
        <f ca="1">IFERROR(INDEX(OFFSET(Declarations!$A$60:$I$60,(LEN(B23)-1)*21,0),1,VLOOKUP(LEFT(B23,1),Declarations!$A$8:$C$15,3,FALSE)),"")</f>
        <v>Imogen Davis</v>
      </c>
      <c r="D23" t="str">
        <f>IFERROR(VLOOKUP(LEFT(B23,1),Declarations!$A$8:$C$15,2,FALSE),"")</f>
        <v>Kent</v>
      </c>
      <c r="E23" s="63">
        <v>13.32</v>
      </c>
      <c r="F23">
        <v>9</v>
      </c>
      <c r="I23">
        <v>8</v>
      </c>
      <c r="J23" s="63"/>
      <c r="K23" t="str">
        <f ca="1">IFERROR(INDEX(OFFSET(Declarations!$A$60:$I$60,(LEN(J23)-1)*21,0),1,VLOOKUP(LEFT(J23,1),Declarations!$A$8:$C$15,3,FALSE)),"")</f>
        <v/>
      </c>
      <c r="L23" t="str">
        <f>IFERROR(VLOOKUP(LEFT(J23,1),Declarations!$A$8:$C$15,2,FALSE),"")</f>
        <v/>
      </c>
      <c r="M23" s="63"/>
      <c r="N23">
        <v>1</v>
      </c>
      <c r="P23">
        <f t="shared" si="13"/>
        <v>0</v>
      </c>
      <c r="Q23">
        <f t="shared" si="10"/>
        <v>0</v>
      </c>
      <c r="R23">
        <f t="shared" si="10"/>
        <v>0</v>
      </c>
      <c r="S23">
        <f t="shared" si="10"/>
        <v>9</v>
      </c>
      <c r="T23">
        <f t="shared" si="10"/>
        <v>0</v>
      </c>
      <c r="U23">
        <f t="shared" si="10"/>
        <v>0</v>
      </c>
      <c r="V23">
        <f t="shared" si="10"/>
        <v>0</v>
      </c>
      <c r="W23">
        <f t="shared" si="10"/>
        <v>0</v>
      </c>
      <c r="Y23">
        <f t="shared" si="12"/>
        <v>0</v>
      </c>
      <c r="Z23">
        <f t="shared" si="11"/>
        <v>0</v>
      </c>
      <c r="AA23">
        <f t="shared" si="11"/>
        <v>0</v>
      </c>
      <c r="AB23">
        <f t="shared" si="11"/>
        <v>0</v>
      </c>
      <c r="AC23">
        <f t="shared" si="11"/>
        <v>0</v>
      </c>
      <c r="AD23">
        <f t="shared" si="11"/>
        <v>0</v>
      </c>
      <c r="AE23">
        <f t="shared" si="11"/>
        <v>0</v>
      </c>
      <c r="AF23">
        <f t="shared" si="11"/>
        <v>0</v>
      </c>
    </row>
    <row r="24" spans="1:41" x14ac:dyDescent="0.3">
      <c r="P24">
        <f>SUM(P16:P23)</f>
        <v>14</v>
      </c>
      <c r="Q24">
        <f t="shared" ref="Q24:W24" si="14">SUM(Q16:Q23)</f>
        <v>11</v>
      </c>
      <c r="R24">
        <f t="shared" si="14"/>
        <v>10</v>
      </c>
      <c r="S24">
        <f t="shared" si="14"/>
        <v>9</v>
      </c>
      <c r="T24">
        <f t="shared" si="14"/>
        <v>13</v>
      </c>
      <c r="U24">
        <f t="shared" si="14"/>
        <v>15</v>
      </c>
      <c r="V24">
        <f t="shared" si="14"/>
        <v>16</v>
      </c>
      <c r="W24">
        <f t="shared" si="14"/>
        <v>12</v>
      </c>
      <c r="Y24">
        <f>SUM(Y16:Y23)</f>
        <v>6</v>
      </c>
      <c r="Z24">
        <f t="shared" ref="Z24:AF24" si="15">SUM(Z16:Z23)</f>
        <v>4</v>
      </c>
      <c r="AA24">
        <f t="shared" si="15"/>
        <v>0</v>
      </c>
      <c r="AB24">
        <f t="shared" si="15"/>
        <v>3</v>
      </c>
      <c r="AC24">
        <f t="shared" si="15"/>
        <v>7</v>
      </c>
      <c r="AD24">
        <f t="shared" si="15"/>
        <v>2</v>
      </c>
      <c r="AE24">
        <f t="shared" si="15"/>
        <v>8</v>
      </c>
      <c r="AF24">
        <f t="shared" si="15"/>
        <v>5</v>
      </c>
      <c r="AH24">
        <f>P24+Y24</f>
        <v>20</v>
      </c>
      <c r="AI24">
        <f t="shared" ref="AI24:AO24" si="16">Q24+Z24</f>
        <v>15</v>
      </c>
      <c r="AJ24">
        <f t="shared" si="16"/>
        <v>10</v>
      </c>
      <c r="AK24">
        <f t="shared" si="16"/>
        <v>12</v>
      </c>
      <c r="AL24">
        <f t="shared" si="16"/>
        <v>20</v>
      </c>
      <c r="AM24">
        <f t="shared" si="16"/>
        <v>17</v>
      </c>
      <c r="AN24">
        <f t="shared" si="16"/>
        <v>24</v>
      </c>
      <c r="AO24">
        <f t="shared" si="16"/>
        <v>17</v>
      </c>
    </row>
    <row r="25" spans="1:41" x14ac:dyDescent="0.3">
      <c r="D25" s="3" t="s">
        <v>66</v>
      </c>
    </row>
    <row r="26" spans="1:41" x14ac:dyDescent="0.3">
      <c r="A26" s="1" t="s">
        <v>55</v>
      </c>
      <c r="B26" s="1" t="s">
        <v>110</v>
      </c>
      <c r="D26" s="77" t="s">
        <v>512</v>
      </c>
      <c r="E26" s="1" t="s">
        <v>52</v>
      </c>
      <c r="F26" s="1" t="s">
        <v>38</v>
      </c>
    </row>
    <row r="27" spans="1:41" x14ac:dyDescent="0.3">
      <c r="A27">
        <v>1</v>
      </c>
      <c r="B27">
        <v>329</v>
      </c>
      <c r="C27" t="s">
        <v>511</v>
      </c>
      <c r="D27" t="s">
        <v>7</v>
      </c>
      <c r="E27">
        <v>12.81</v>
      </c>
    </row>
    <row r="28" spans="1:41" x14ac:dyDescent="0.3">
      <c r="A28">
        <v>2</v>
      </c>
      <c r="B28">
        <v>327</v>
      </c>
      <c r="C28" t="s">
        <v>220</v>
      </c>
      <c r="D28" t="s">
        <v>18</v>
      </c>
      <c r="E28">
        <v>12.98</v>
      </c>
    </row>
    <row r="29" spans="1:41" x14ac:dyDescent="0.3">
      <c r="A29">
        <v>3</v>
      </c>
      <c r="B29">
        <v>326</v>
      </c>
      <c r="C29" t="s">
        <v>221</v>
      </c>
      <c r="D29" t="s">
        <v>18</v>
      </c>
      <c r="E29">
        <v>13.09</v>
      </c>
    </row>
    <row r="30" spans="1:41" x14ac:dyDescent="0.3">
      <c r="A30">
        <v>4</v>
      </c>
    </row>
    <row r="31" spans="1:41" x14ac:dyDescent="0.3">
      <c r="A31">
        <v>5</v>
      </c>
    </row>
    <row r="32" spans="1:41" x14ac:dyDescent="0.3">
      <c r="A32">
        <v>6</v>
      </c>
    </row>
    <row r="33" spans="1:23" x14ac:dyDescent="0.3">
      <c r="A33">
        <v>7</v>
      </c>
    </row>
    <row r="34" spans="1:23" x14ac:dyDescent="0.3">
      <c r="A34">
        <v>8</v>
      </c>
    </row>
    <row r="37" spans="1:23" x14ac:dyDescent="0.3">
      <c r="A37" s="1" t="s">
        <v>57</v>
      </c>
      <c r="B37" s="1" t="s">
        <v>164</v>
      </c>
      <c r="E37" s="1" t="s">
        <v>52</v>
      </c>
      <c r="F37" s="1" t="s">
        <v>38</v>
      </c>
      <c r="I37" s="1"/>
      <c r="J37" s="1"/>
      <c r="M37" s="1"/>
      <c r="N37" s="1"/>
    </row>
    <row r="38" spans="1:23" x14ac:dyDescent="0.3">
      <c r="A38">
        <v>1</v>
      </c>
      <c r="B38" s="63" t="s">
        <v>142</v>
      </c>
      <c r="C38" t="str">
        <f ca="1">IFERROR(INDEX(OFFSET(Declarations!$A$64:$I$64,(LEN(B38)-1)*21,0),1,VLOOKUP(LEFT(B38,1),Declarations!$A$8:$C$15,3,FALSE)),"")</f>
        <v>Kirsten Stilwell</v>
      </c>
      <c r="D38" t="str">
        <f>IFERROR(VLOOKUP(LEFT(B38,1),Declarations!$A$8:$C$15,2,FALSE),"")</f>
        <v>Bucks</v>
      </c>
      <c r="E38" s="68">
        <v>3.1966435185185184E-3</v>
      </c>
      <c r="F38" s="63">
        <v>16</v>
      </c>
      <c r="P38">
        <f>IF($D38=P$2,$F38,0)</f>
        <v>0</v>
      </c>
      <c r="Q38">
        <f t="shared" ref="Q38:W53" si="17">IF($D38=Q$2,$F38,0)</f>
        <v>0</v>
      </c>
      <c r="R38">
        <f t="shared" si="17"/>
        <v>0</v>
      </c>
      <c r="S38">
        <f t="shared" si="17"/>
        <v>0</v>
      </c>
      <c r="T38">
        <f t="shared" si="17"/>
        <v>0</v>
      </c>
      <c r="U38">
        <f t="shared" si="17"/>
        <v>16</v>
      </c>
      <c r="V38">
        <f t="shared" si="17"/>
        <v>0</v>
      </c>
      <c r="W38">
        <f t="shared" si="17"/>
        <v>0</v>
      </c>
    </row>
    <row r="39" spans="1:23" x14ac:dyDescent="0.3">
      <c r="A39">
        <v>2</v>
      </c>
      <c r="B39" s="63" t="s">
        <v>6</v>
      </c>
      <c r="C39" t="str">
        <f ca="1">IFERROR(INDEX(OFFSET(Declarations!$A$64:$I$64,(LEN(B39)-1)*21,0),1,VLOOKUP(LEFT(B39,1),Declarations!$A$8:$C$15,3,FALSE)),"")</f>
        <v>Holly Freeguard</v>
      </c>
      <c r="D39" t="str">
        <f>IFERROR(VLOOKUP(LEFT(B39,1),Declarations!$A$8:$C$15,2,FALSE),"")</f>
        <v>Essex</v>
      </c>
      <c r="E39" s="68">
        <v>3.2581018518518519E-3</v>
      </c>
      <c r="F39" s="63">
        <v>15</v>
      </c>
      <c r="P39">
        <f>IF($D39=P$2,$F39,0)</f>
        <v>15</v>
      </c>
      <c r="Q39">
        <f t="shared" si="17"/>
        <v>0</v>
      </c>
      <c r="R39">
        <f t="shared" si="17"/>
        <v>0</v>
      </c>
      <c r="S39">
        <f t="shared" si="17"/>
        <v>0</v>
      </c>
      <c r="T39">
        <f t="shared" si="17"/>
        <v>0</v>
      </c>
      <c r="U39">
        <f t="shared" si="17"/>
        <v>0</v>
      </c>
      <c r="V39">
        <f t="shared" si="17"/>
        <v>0</v>
      </c>
      <c r="W39">
        <f t="shared" si="17"/>
        <v>0</v>
      </c>
    </row>
    <row r="40" spans="1:23" x14ac:dyDescent="0.3">
      <c r="A40">
        <v>3</v>
      </c>
      <c r="B40" s="63" t="s">
        <v>44</v>
      </c>
      <c r="C40" t="str">
        <f ca="1">IFERROR(INDEX(OFFSET(Declarations!$A$64:$I$64,(LEN(B40)-1)*21,0),1,VLOOKUP(LEFT(B40,1),Declarations!$A$8:$C$15,3,FALSE)),"")</f>
        <v>Sydney Foley</v>
      </c>
      <c r="D40" t="str">
        <f>IFERROR(VLOOKUP(LEFT(B40,1),Declarations!$A$8:$C$15,2,FALSE),"")</f>
        <v>Essex</v>
      </c>
      <c r="E40" s="68">
        <v>3.291898148148148E-3</v>
      </c>
      <c r="F40" s="63">
        <v>8</v>
      </c>
      <c r="P40">
        <f t="shared" ref="P40:P53" si="18">IF($D40=P$2,$F40,0)</f>
        <v>8</v>
      </c>
      <c r="Q40">
        <f t="shared" si="17"/>
        <v>0</v>
      </c>
      <c r="R40">
        <f t="shared" si="17"/>
        <v>0</v>
      </c>
      <c r="S40">
        <f t="shared" si="17"/>
        <v>0</v>
      </c>
      <c r="T40">
        <f t="shared" si="17"/>
        <v>0</v>
      </c>
      <c r="U40">
        <f t="shared" si="17"/>
        <v>0</v>
      </c>
      <c r="V40">
        <f t="shared" si="17"/>
        <v>0</v>
      </c>
      <c r="W40">
        <f t="shared" si="17"/>
        <v>0</v>
      </c>
    </row>
    <row r="41" spans="1:23" x14ac:dyDescent="0.3">
      <c r="A41">
        <v>4</v>
      </c>
      <c r="B41" s="63" t="s">
        <v>15</v>
      </c>
      <c r="C41" t="str">
        <f ca="1">IFERROR(INDEX(OFFSET(Declarations!$A$64:$I$64,(LEN(B41)-1)*21,0),1,VLOOKUP(LEFT(B41,1),Declarations!$A$8:$C$15,3,FALSE)),"")</f>
        <v>Poppy Craig-Mcfeely</v>
      </c>
      <c r="D41" t="str">
        <f>IFERROR(VLOOKUP(LEFT(B41,1),Declarations!$A$8:$C$15,2,FALSE),"")</f>
        <v>Surrey</v>
      </c>
      <c r="E41" s="68">
        <v>3.2969907407407405E-3</v>
      </c>
      <c r="F41" s="63">
        <v>14</v>
      </c>
      <c r="P41">
        <f t="shared" si="18"/>
        <v>0</v>
      </c>
      <c r="Q41">
        <f t="shared" si="17"/>
        <v>0</v>
      </c>
      <c r="R41">
        <f t="shared" si="17"/>
        <v>0</v>
      </c>
      <c r="S41">
        <f t="shared" si="17"/>
        <v>0</v>
      </c>
      <c r="T41">
        <f t="shared" si="17"/>
        <v>0</v>
      </c>
      <c r="U41">
        <f t="shared" si="17"/>
        <v>0</v>
      </c>
      <c r="V41">
        <f t="shared" si="17"/>
        <v>14</v>
      </c>
      <c r="W41">
        <f t="shared" si="17"/>
        <v>0</v>
      </c>
    </row>
    <row r="42" spans="1:23" x14ac:dyDescent="0.3">
      <c r="A42">
        <v>5</v>
      </c>
      <c r="B42" s="63" t="s">
        <v>8</v>
      </c>
      <c r="C42" t="str">
        <f ca="1">IFERROR(INDEX(OFFSET(Declarations!$A$64:$I$64,(LEN(B42)-1)*21,0),1,VLOOKUP(LEFT(B42,1),Declarations!$A$8:$C$15,3,FALSE)),"")</f>
        <v>Lily Neate</v>
      </c>
      <c r="D42" t="str">
        <f>IFERROR(VLOOKUP(LEFT(B42,1),Declarations!$A$8:$C$15,2,FALSE),"")</f>
        <v>Hants</v>
      </c>
      <c r="E42" s="68">
        <v>3.3549768518518516E-3</v>
      </c>
      <c r="F42" s="63">
        <v>13</v>
      </c>
      <c r="P42">
        <f t="shared" si="18"/>
        <v>0</v>
      </c>
      <c r="Q42">
        <f t="shared" si="17"/>
        <v>13</v>
      </c>
      <c r="R42">
        <f t="shared" si="17"/>
        <v>0</v>
      </c>
      <c r="S42">
        <f t="shared" si="17"/>
        <v>0</v>
      </c>
      <c r="T42">
        <f t="shared" si="17"/>
        <v>0</v>
      </c>
      <c r="U42">
        <f t="shared" si="17"/>
        <v>0</v>
      </c>
      <c r="V42">
        <f t="shared" si="17"/>
        <v>0</v>
      </c>
      <c r="W42">
        <f t="shared" si="17"/>
        <v>0</v>
      </c>
    </row>
    <row r="43" spans="1:23" x14ac:dyDescent="0.3">
      <c r="A43">
        <v>6</v>
      </c>
      <c r="B43" s="63" t="s">
        <v>17</v>
      </c>
      <c r="C43" t="str">
        <f ca="1">IFERROR(INDEX(OFFSET(Declarations!$A$64:$I$64,(LEN(B43)-1)*21,0),1,VLOOKUP(LEFT(B43,1),Declarations!$A$8:$C$15,3,FALSE)),"")</f>
        <v>Poppy Palmer-Malins</v>
      </c>
      <c r="D43" t="str">
        <f>IFERROR(VLOOKUP(LEFT(B43,1),Declarations!$A$8:$C$15,2,FALSE),"")</f>
        <v>Sussex</v>
      </c>
      <c r="E43" s="68">
        <v>3.3590277777777772E-3</v>
      </c>
      <c r="F43" s="63">
        <v>12</v>
      </c>
      <c r="P43">
        <f t="shared" si="18"/>
        <v>0</v>
      </c>
      <c r="Q43">
        <f t="shared" si="17"/>
        <v>0</v>
      </c>
      <c r="R43">
        <f t="shared" si="17"/>
        <v>0</v>
      </c>
      <c r="S43">
        <f t="shared" si="17"/>
        <v>0</v>
      </c>
      <c r="T43">
        <f t="shared" si="17"/>
        <v>0</v>
      </c>
      <c r="U43">
        <f t="shared" si="17"/>
        <v>0</v>
      </c>
      <c r="V43">
        <f t="shared" si="17"/>
        <v>0</v>
      </c>
      <c r="W43">
        <f t="shared" si="17"/>
        <v>12</v>
      </c>
    </row>
    <row r="44" spans="1:23" x14ac:dyDescent="0.3">
      <c r="A44">
        <v>7</v>
      </c>
      <c r="B44" s="63" t="s">
        <v>46</v>
      </c>
      <c r="C44" t="str">
        <f ca="1">IFERROR(INDEX(OFFSET(Declarations!$A$64:$I$64,(LEN(B44)-1)*21,0),1,VLOOKUP(LEFT(B44,1),Declarations!$A$8:$C$15,3,FALSE)),"")</f>
        <v>Maisie Collis</v>
      </c>
      <c r="D44" t="str">
        <f>IFERROR(VLOOKUP(LEFT(B44,1),Declarations!$A$8:$C$15,2,FALSE),"")</f>
        <v>Surrey</v>
      </c>
      <c r="E44" s="68">
        <v>3.3738425925925928E-3</v>
      </c>
      <c r="F44" s="63">
        <v>7</v>
      </c>
      <c r="P44">
        <f t="shared" si="18"/>
        <v>0</v>
      </c>
      <c r="Q44">
        <f t="shared" si="17"/>
        <v>0</v>
      </c>
      <c r="R44">
        <f t="shared" si="17"/>
        <v>0</v>
      </c>
      <c r="S44">
        <f t="shared" si="17"/>
        <v>0</v>
      </c>
      <c r="T44">
        <f t="shared" si="17"/>
        <v>0</v>
      </c>
      <c r="U44">
        <f t="shared" si="17"/>
        <v>0</v>
      </c>
      <c r="V44">
        <f t="shared" si="17"/>
        <v>7</v>
      </c>
      <c r="W44">
        <f t="shared" si="17"/>
        <v>0</v>
      </c>
    </row>
    <row r="45" spans="1:23" x14ac:dyDescent="0.3">
      <c r="A45">
        <v>8</v>
      </c>
      <c r="B45" s="63" t="s">
        <v>13</v>
      </c>
      <c r="C45" t="str">
        <f ca="1">IFERROR(INDEX(OFFSET(Declarations!$A$64:$I$64,(LEN(B45)-1)*21,0),1,VLOOKUP(LEFT(B45,1),Declarations!$A$8:$C$15,3,FALSE)),"")</f>
        <v>MYLA STILING</v>
      </c>
      <c r="D45" t="str">
        <f>IFERROR(VLOOKUP(LEFT(B45,1),Declarations!$A$8:$C$15,2,FALSE),"")</f>
        <v>Middlesex</v>
      </c>
      <c r="E45" s="68">
        <v>3.3945601851851849E-3</v>
      </c>
      <c r="F45" s="63">
        <v>11</v>
      </c>
      <c r="P45">
        <f t="shared" si="18"/>
        <v>0</v>
      </c>
      <c r="Q45">
        <f t="shared" si="17"/>
        <v>0</v>
      </c>
      <c r="R45">
        <f t="shared" si="17"/>
        <v>0</v>
      </c>
      <c r="S45">
        <f t="shared" si="17"/>
        <v>0</v>
      </c>
      <c r="T45">
        <f t="shared" si="17"/>
        <v>11</v>
      </c>
      <c r="U45">
        <f t="shared" si="17"/>
        <v>0</v>
      </c>
      <c r="V45">
        <f t="shared" si="17"/>
        <v>0</v>
      </c>
      <c r="W45">
        <f t="shared" si="17"/>
        <v>0</v>
      </c>
    </row>
    <row r="46" spans="1:23" x14ac:dyDescent="0.3">
      <c r="A46">
        <v>9</v>
      </c>
      <c r="B46" s="63" t="s">
        <v>11</v>
      </c>
      <c r="C46" t="str">
        <f ca="1">IFERROR(INDEX(OFFSET(Declarations!$A$64:$I$64,(LEN(B46)-1)*21,0),1,VLOOKUP(LEFT(B46,1),Declarations!$A$8:$C$15,3,FALSE)),"")</f>
        <v>Elisha Roger</v>
      </c>
      <c r="D46" t="str">
        <f>IFERROR(VLOOKUP(LEFT(B46,1),Declarations!$A$8:$C$15,2,FALSE),"")</f>
        <v>Kent</v>
      </c>
      <c r="E46" s="68">
        <v>3.4373842592592594E-3</v>
      </c>
      <c r="F46" s="63">
        <v>10</v>
      </c>
      <c r="P46">
        <f t="shared" si="18"/>
        <v>0</v>
      </c>
      <c r="Q46">
        <f t="shared" si="17"/>
        <v>0</v>
      </c>
      <c r="R46">
        <f t="shared" si="17"/>
        <v>0</v>
      </c>
      <c r="S46">
        <f t="shared" si="17"/>
        <v>10</v>
      </c>
      <c r="T46">
        <f t="shared" si="17"/>
        <v>0</v>
      </c>
      <c r="U46">
        <f t="shared" si="17"/>
        <v>0</v>
      </c>
      <c r="V46">
        <f t="shared" si="17"/>
        <v>0</v>
      </c>
      <c r="W46">
        <f t="shared" si="17"/>
        <v>0</v>
      </c>
    </row>
    <row r="47" spans="1:23" x14ac:dyDescent="0.3">
      <c r="A47">
        <v>10</v>
      </c>
      <c r="B47" s="63" t="s">
        <v>45</v>
      </c>
      <c r="C47" t="str">
        <f ca="1">IFERROR(INDEX(OFFSET(Declarations!$A$64:$I$64,(LEN(B47)-1)*21,0),1,VLOOKUP(LEFT(B47,1),Declarations!$A$8:$C$15,3,FALSE)),"")</f>
        <v>Ciara Muzio</v>
      </c>
      <c r="D47" t="str">
        <f>IFERROR(VLOOKUP(LEFT(B47,1),Declarations!$A$8:$C$15,2,FALSE),"")</f>
        <v>Sussex</v>
      </c>
      <c r="E47" s="68">
        <v>3.4398148148148144E-3</v>
      </c>
      <c r="F47" s="63">
        <v>6</v>
      </c>
      <c r="P47">
        <f t="shared" si="18"/>
        <v>0</v>
      </c>
      <c r="Q47">
        <f t="shared" si="17"/>
        <v>0</v>
      </c>
      <c r="R47">
        <f t="shared" si="17"/>
        <v>0</v>
      </c>
      <c r="S47">
        <f t="shared" si="17"/>
        <v>0</v>
      </c>
      <c r="T47">
        <f t="shared" si="17"/>
        <v>0</v>
      </c>
      <c r="U47">
        <f t="shared" si="17"/>
        <v>0</v>
      </c>
      <c r="V47">
        <f t="shared" si="17"/>
        <v>0</v>
      </c>
      <c r="W47">
        <f t="shared" si="17"/>
        <v>6</v>
      </c>
    </row>
    <row r="48" spans="1:23" x14ac:dyDescent="0.3">
      <c r="A48">
        <v>11</v>
      </c>
      <c r="B48" s="63" t="s">
        <v>48</v>
      </c>
      <c r="C48" t="str">
        <f ca="1">IFERROR(INDEX(OFFSET(Declarations!$A$64:$I$64,(LEN(B48)-1)*21,0),1,VLOOKUP(LEFT(B48,1),Declarations!$A$8:$C$15,3,FALSE)),"")</f>
        <v>MIMI BLAKE</v>
      </c>
      <c r="D48" t="str">
        <f>IFERROR(VLOOKUP(LEFT(B48,1),Declarations!$A$8:$C$15,2,FALSE),"")</f>
        <v>Middlesex</v>
      </c>
      <c r="E48" s="68">
        <v>3.4909722222222221E-3</v>
      </c>
      <c r="F48" s="63">
        <v>5</v>
      </c>
      <c r="P48">
        <f t="shared" si="18"/>
        <v>0</v>
      </c>
      <c r="Q48">
        <f t="shared" si="17"/>
        <v>0</v>
      </c>
      <c r="R48">
        <f t="shared" si="17"/>
        <v>0</v>
      </c>
      <c r="S48">
        <f t="shared" si="17"/>
        <v>0</v>
      </c>
      <c r="T48">
        <f t="shared" si="17"/>
        <v>5</v>
      </c>
      <c r="U48">
        <f t="shared" si="17"/>
        <v>0</v>
      </c>
      <c r="V48">
        <f t="shared" si="17"/>
        <v>0</v>
      </c>
      <c r="W48">
        <f t="shared" si="17"/>
        <v>0</v>
      </c>
    </row>
    <row r="49" spans="1:41" x14ac:dyDescent="0.3">
      <c r="A49">
        <v>12</v>
      </c>
      <c r="B49" s="63" t="s">
        <v>47</v>
      </c>
      <c r="C49" t="str">
        <f ca="1">IFERROR(INDEX(OFFSET(Declarations!$A$64:$I$64,(LEN(B49)-1)*21,0),1,VLOOKUP(LEFT(B49,1),Declarations!$A$8:$C$15,3,FALSE)),"")</f>
        <v>Charlotte Young</v>
      </c>
      <c r="D49" t="str">
        <f>IFERROR(VLOOKUP(LEFT(B49,1),Declarations!$A$8:$C$15,2,FALSE),"")</f>
        <v>Kent</v>
      </c>
      <c r="E49" s="68">
        <v>3.5726851851851853E-3</v>
      </c>
      <c r="F49" s="63">
        <v>4</v>
      </c>
      <c r="P49">
        <f t="shared" si="18"/>
        <v>0</v>
      </c>
      <c r="Q49">
        <f t="shared" si="17"/>
        <v>0</v>
      </c>
      <c r="R49">
        <f t="shared" si="17"/>
        <v>0</v>
      </c>
      <c r="S49">
        <f t="shared" si="17"/>
        <v>4</v>
      </c>
      <c r="T49">
        <f t="shared" si="17"/>
        <v>0</v>
      </c>
      <c r="U49">
        <f t="shared" si="17"/>
        <v>0</v>
      </c>
      <c r="V49">
        <f t="shared" si="17"/>
        <v>0</v>
      </c>
      <c r="W49">
        <f t="shared" si="17"/>
        <v>0</v>
      </c>
    </row>
    <row r="50" spans="1:41" x14ac:dyDescent="0.3">
      <c r="A50">
        <v>13</v>
      </c>
      <c r="B50" s="63"/>
      <c r="C50" t="str">
        <f ca="1">IFERROR(INDEX(OFFSET(Declarations!$A$64:$I$64,(LEN(B50)-1)*21,0),1,VLOOKUP(LEFT(B50,1),Declarations!$A$8:$C$15,3,FALSE)),"")</f>
        <v/>
      </c>
      <c r="D50" t="str">
        <f>IFERROR(VLOOKUP(LEFT(B50,1),Declarations!$A$8:$C$15,2,FALSE),"")</f>
        <v/>
      </c>
      <c r="E50" s="68"/>
      <c r="F50" s="63"/>
      <c r="P50">
        <f t="shared" si="18"/>
        <v>0</v>
      </c>
      <c r="Q50">
        <f t="shared" si="17"/>
        <v>0</v>
      </c>
      <c r="R50">
        <f t="shared" si="17"/>
        <v>0</v>
      </c>
      <c r="S50">
        <f t="shared" si="17"/>
        <v>0</v>
      </c>
      <c r="T50">
        <f t="shared" si="17"/>
        <v>0</v>
      </c>
      <c r="U50">
        <f t="shared" si="17"/>
        <v>0</v>
      </c>
      <c r="V50">
        <f t="shared" si="17"/>
        <v>0</v>
      </c>
      <c r="W50">
        <f t="shared" si="17"/>
        <v>0</v>
      </c>
    </row>
    <row r="51" spans="1:41" x14ac:dyDescent="0.3">
      <c r="A51">
        <v>14</v>
      </c>
      <c r="B51" s="63"/>
      <c r="C51" t="str">
        <f ca="1">IFERROR(INDEX(OFFSET(Declarations!$A$64:$I$64,(LEN(B51)-1)*21,0),1,VLOOKUP(LEFT(B51,1),Declarations!$A$8:$C$15,3,FALSE)),"")</f>
        <v/>
      </c>
      <c r="D51" t="str">
        <f>IFERROR(VLOOKUP(LEFT(B51,1),Declarations!$A$8:$C$15,2,FALSE),"")</f>
        <v/>
      </c>
      <c r="E51" s="68"/>
      <c r="F51" s="63"/>
      <c r="P51">
        <f t="shared" si="18"/>
        <v>0</v>
      </c>
      <c r="Q51">
        <f t="shared" si="17"/>
        <v>0</v>
      </c>
      <c r="R51">
        <f t="shared" si="17"/>
        <v>0</v>
      </c>
      <c r="S51">
        <f t="shared" si="17"/>
        <v>0</v>
      </c>
      <c r="T51">
        <f t="shared" si="17"/>
        <v>0</v>
      </c>
      <c r="U51">
        <f t="shared" si="17"/>
        <v>0</v>
      </c>
      <c r="V51">
        <f t="shared" si="17"/>
        <v>0</v>
      </c>
      <c r="W51">
        <f t="shared" si="17"/>
        <v>0</v>
      </c>
    </row>
    <row r="52" spans="1:41" x14ac:dyDescent="0.3">
      <c r="A52">
        <v>15</v>
      </c>
      <c r="B52" s="63"/>
      <c r="C52" t="str">
        <f ca="1">IFERROR(INDEX(OFFSET(Declarations!$A$64:$I$64,(LEN(B52)-1)*21,0),1,VLOOKUP(LEFT(B52,1),Declarations!$A$8:$C$15,3,FALSE)),"")</f>
        <v/>
      </c>
      <c r="D52" t="str">
        <f>IFERROR(VLOOKUP(LEFT(B52,1),Declarations!$A$8:$C$15,2,FALSE),"")</f>
        <v/>
      </c>
      <c r="E52" s="68"/>
      <c r="F52" s="63"/>
      <c r="P52">
        <f t="shared" si="18"/>
        <v>0</v>
      </c>
      <c r="Q52">
        <f t="shared" si="17"/>
        <v>0</v>
      </c>
      <c r="R52">
        <f t="shared" si="17"/>
        <v>0</v>
      </c>
      <c r="S52">
        <f t="shared" si="17"/>
        <v>0</v>
      </c>
      <c r="T52">
        <f t="shared" si="17"/>
        <v>0</v>
      </c>
      <c r="U52">
        <f t="shared" si="17"/>
        <v>0</v>
      </c>
      <c r="V52">
        <f t="shared" si="17"/>
        <v>0</v>
      </c>
      <c r="W52">
        <f t="shared" si="17"/>
        <v>0</v>
      </c>
    </row>
    <row r="53" spans="1:41" x14ac:dyDescent="0.3">
      <c r="A53">
        <v>16</v>
      </c>
      <c r="B53" s="63"/>
      <c r="C53" t="str">
        <f ca="1">IFERROR(INDEX(OFFSET(Declarations!$A$64:$I$64,(LEN(B53)-1)*21,0),1,VLOOKUP(LEFT(B53,1),Declarations!$A$8:$C$15,3,FALSE)),"")</f>
        <v/>
      </c>
      <c r="D53" t="str">
        <f>IFERROR(VLOOKUP(LEFT(B53,1),Declarations!$A$8:$C$15,2,FALSE),"")</f>
        <v/>
      </c>
      <c r="E53" s="68"/>
      <c r="F53" s="63"/>
      <c r="P53">
        <f t="shared" si="18"/>
        <v>0</v>
      </c>
      <c r="Q53">
        <f t="shared" si="17"/>
        <v>0</v>
      </c>
      <c r="R53">
        <f t="shared" si="17"/>
        <v>0</v>
      </c>
      <c r="S53">
        <f t="shared" si="17"/>
        <v>0</v>
      </c>
      <c r="T53">
        <f t="shared" si="17"/>
        <v>0</v>
      </c>
      <c r="U53">
        <f t="shared" si="17"/>
        <v>0</v>
      </c>
      <c r="V53">
        <f t="shared" si="17"/>
        <v>0</v>
      </c>
      <c r="W53">
        <f t="shared" si="17"/>
        <v>0</v>
      </c>
    </row>
    <row r="54" spans="1:41" x14ac:dyDescent="0.3">
      <c r="P54">
        <f>SUM(P38:P53)</f>
        <v>23</v>
      </c>
      <c r="Q54">
        <f t="shared" ref="Q54:W54" si="19">SUM(Q38:Q53)</f>
        <v>13</v>
      </c>
      <c r="R54">
        <f t="shared" si="19"/>
        <v>0</v>
      </c>
      <c r="S54">
        <f t="shared" si="19"/>
        <v>14</v>
      </c>
      <c r="T54">
        <f t="shared" si="19"/>
        <v>16</v>
      </c>
      <c r="U54">
        <f t="shared" si="19"/>
        <v>16</v>
      </c>
      <c r="V54">
        <f t="shared" si="19"/>
        <v>21</v>
      </c>
      <c r="W54">
        <f t="shared" si="19"/>
        <v>18</v>
      </c>
      <c r="AH54">
        <f>P54+Y54</f>
        <v>23</v>
      </c>
      <c r="AI54">
        <f t="shared" ref="AI54" si="20">Q54+Z54</f>
        <v>13</v>
      </c>
      <c r="AJ54">
        <f t="shared" ref="AJ54" si="21">R54+AA54</f>
        <v>0</v>
      </c>
      <c r="AK54">
        <f t="shared" ref="AK54" si="22">S54+AB54</f>
        <v>14</v>
      </c>
      <c r="AL54">
        <f t="shared" ref="AL54" si="23">T54+AC54</f>
        <v>16</v>
      </c>
      <c r="AM54">
        <f t="shared" ref="AM54" si="24">U54+AD54</f>
        <v>16</v>
      </c>
      <c r="AN54">
        <f t="shared" ref="AN54" si="25">V54+AE54</f>
        <v>21</v>
      </c>
      <c r="AO54">
        <f t="shared" ref="AO54" si="26">W54+AF54</f>
        <v>18</v>
      </c>
    </row>
    <row r="56" spans="1:41" x14ac:dyDescent="0.3">
      <c r="A56" s="1" t="s">
        <v>60</v>
      </c>
      <c r="B56" s="1" t="s">
        <v>162</v>
      </c>
      <c r="E56" s="1" t="s">
        <v>52</v>
      </c>
      <c r="F56" s="1" t="s">
        <v>38</v>
      </c>
      <c r="I56" s="1" t="s">
        <v>63</v>
      </c>
      <c r="J56" s="1" t="s">
        <v>163</v>
      </c>
      <c r="M56" s="1" t="s">
        <v>52</v>
      </c>
      <c r="N56" s="1" t="s">
        <v>38</v>
      </c>
    </row>
    <row r="57" spans="1:41" x14ac:dyDescent="0.3">
      <c r="A57">
        <v>1</v>
      </c>
      <c r="B57" s="63" t="s">
        <v>8</v>
      </c>
      <c r="C57" t="str">
        <f ca="1">IFERROR(INDEX(OFFSET(Declarations!$A$62:$I$62,(LEN(B57)-1)*21,0),1,VLOOKUP(LEFT(B57,1),Declarations!$A$8:$C$15,3,FALSE)),"")</f>
        <v>Isabel Pinder</v>
      </c>
      <c r="D57" t="str">
        <f>IFERROR(VLOOKUP(LEFT(B57,1),Declarations!$A$8:$C$15,2,FALSE),"")</f>
        <v>Hants</v>
      </c>
      <c r="E57" s="66">
        <v>40.950000000000003</v>
      </c>
      <c r="F57">
        <v>16</v>
      </c>
      <c r="I57">
        <v>1</v>
      </c>
      <c r="J57" s="63" t="s">
        <v>44</v>
      </c>
      <c r="K57" t="str">
        <f ca="1">IFERROR(INDEX(OFFSET(Declarations!$A$62:$I$62,(LEN(J57)-1)*21,0),1,VLOOKUP(LEFT(J57,1),Declarations!$A$8:$C$15,3,FALSE)),"")</f>
        <v>Nicole Alves</v>
      </c>
      <c r="L57" t="str">
        <f>IFERROR(VLOOKUP(LEFT(J57,1),Declarations!$A$8:$C$15,2,FALSE),"")</f>
        <v>Essex</v>
      </c>
      <c r="M57" s="66">
        <v>41.14</v>
      </c>
      <c r="N57">
        <v>8</v>
      </c>
      <c r="P57">
        <f>IF($D57=P$2,$F57,0)</f>
        <v>0</v>
      </c>
      <c r="Q57">
        <f t="shared" ref="Q57:W64" si="27">IF($D57=Q$2,$F57,0)</f>
        <v>16</v>
      </c>
      <c r="R57">
        <f t="shared" si="27"/>
        <v>0</v>
      </c>
      <c r="S57">
        <f t="shared" si="27"/>
        <v>0</v>
      </c>
      <c r="T57">
        <f t="shared" si="27"/>
        <v>0</v>
      </c>
      <c r="U57">
        <f t="shared" si="27"/>
        <v>0</v>
      </c>
      <c r="V57">
        <f t="shared" si="27"/>
        <v>0</v>
      </c>
      <c r="W57">
        <f t="shared" si="27"/>
        <v>0</v>
      </c>
      <c r="Y57">
        <f>IF($L57=Y$2,$N57,0)</f>
        <v>8</v>
      </c>
      <c r="Z57">
        <f t="shared" ref="Z57:AF64" si="28">IF($L57=Z$2,$N57,0)</f>
        <v>0</v>
      </c>
      <c r="AA57">
        <f t="shared" si="28"/>
        <v>0</v>
      </c>
      <c r="AB57">
        <f t="shared" si="28"/>
        <v>0</v>
      </c>
      <c r="AC57">
        <f t="shared" si="28"/>
        <v>0</v>
      </c>
      <c r="AD57">
        <f t="shared" si="28"/>
        <v>0</v>
      </c>
      <c r="AE57">
        <f t="shared" si="28"/>
        <v>0</v>
      </c>
      <c r="AF57">
        <f t="shared" si="28"/>
        <v>0</v>
      </c>
    </row>
    <row r="58" spans="1:41" x14ac:dyDescent="0.3">
      <c r="A58">
        <v>2</v>
      </c>
      <c r="B58" s="63" t="s">
        <v>15</v>
      </c>
      <c r="C58" t="str">
        <f ca="1">IFERROR(INDEX(OFFSET(Declarations!$A$62:$I$62,(LEN(B58)-1)*21,0),1,VLOOKUP(LEFT(B58,1),Declarations!$A$8:$C$15,3,FALSE)),"")</f>
        <v>Justine Smith</v>
      </c>
      <c r="D58" t="str">
        <f>IFERROR(VLOOKUP(LEFT(B58,1),Declarations!$A$8:$C$15,2,FALSE),"")</f>
        <v>Surrey</v>
      </c>
      <c r="E58" s="66">
        <v>41.07</v>
      </c>
      <c r="F58">
        <v>15</v>
      </c>
      <c r="I58">
        <v>2</v>
      </c>
      <c r="J58" s="63" t="s">
        <v>45</v>
      </c>
      <c r="K58" t="str">
        <f ca="1">IFERROR(INDEX(OFFSET(Declarations!$A$62:$I$62,(LEN(J58)-1)*21,0),1,VLOOKUP(LEFT(J58,1),Declarations!$A$8:$C$15,3,FALSE)),"")</f>
        <v>Chloe Kornevall</v>
      </c>
      <c r="L58" t="str">
        <f>IFERROR(VLOOKUP(LEFT(J58,1),Declarations!$A$8:$C$15,2,FALSE),"")</f>
        <v>Sussex</v>
      </c>
      <c r="M58" s="66">
        <v>41.6</v>
      </c>
      <c r="N58">
        <v>7</v>
      </c>
      <c r="P58">
        <f>IF($D58=P$2,$F58,0)</f>
        <v>0</v>
      </c>
      <c r="Q58">
        <f t="shared" si="27"/>
        <v>0</v>
      </c>
      <c r="R58">
        <f t="shared" si="27"/>
        <v>0</v>
      </c>
      <c r="S58">
        <f t="shared" si="27"/>
        <v>0</v>
      </c>
      <c r="T58">
        <f t="shared" si="27"/>
        <v>0</v>
      </c>
      <c r="U58">
        <f t="shared" si="27"/>
        <v>0</v>
      </c>
      <c r="V58">
        <f t="shared" si="27"/>
        <v>15</v>
      </c>
      <c r="W58">
        <f t="shared" si="27"/>
        <v>0</v>
      </c>
      <c r="Y58">
        <f t="shared" ref="Y58:Y64" si="29">IF($L58=Y$2,$N58,0)</f>
        <v>0</v>
      </c>
      <c r="Z58">
        <f t="shared" si="28"/>
        <v>0</v>
      </c>
      <c r="AA58">
        <f t="shared" si="28"/>
        <v>0</v>
      </c>
      <c r="AB58">
        <f t="shared" si="28"/>
        <v>0</v>
      </c>
      <c r="AC58">
        <f t="shared" si="28"/>
        <v>0</v>
      </c>
      <c r="AD58">
        <f t="shared" si="28"/>
        <v>0</v>
      </c>
      <c r="AE58">
        <f t="shared" si="28"/>
        <v>0</v>
      </c>
      <c r="AF58">
        <f t="shared" si="28"/>
        <v>7</v>
      </c>
    </row>
    <row r="59" spans="1:41" x14ac:dyDescent="0.3">
      <c r="A59">
        <v>3</v>
      </c>
      <c r="B59" s="63" t="s">
        <v>11</v>
      </c>
      <c r="C59" t="str">
        <f ca="1">IFERROR(INDEX(OFFSET(Declarations!$A$62:$I$62,(LEN(B59)-1)*21,0),1,VLOOKUP(LEFT(B59,1),Declarations!$A$8:$C$15,3,FALSE)),"")</f>
        <v>Keira Rose</v>
      </c>
      <c r="D59" t="str">
        <f>IFERROR(VLOOKUP(LEFT(B59,1),Declarations!$A$8:$C$15,2,FALSE),"")</f>
        <v>Kent</v>
      </c>
      <c r="E59" s="66">
        <v>41.16</v>
      </c>
      <c r="F59">
        <v>14</v>
      </c>
      <c r="I59">
        <v>3</v>
      </c>
      <c r="J59" s="63" t="s">
        <v>47</v>
      </c>
      <c r="K59" t="str">
        <f ca="1">IFERROR(INDEX(OFFSET(Declarations!$A$62:$I$62,(LEN(J59)-1)*21,0),1,VLOOKUP(LEFT(J59,1),Declarations!$A$8:$C$15,3,FALSE)),"")</f>
        <v>Chloe Sumner</v>
      </c>
      <c r="L59" t="str">
        <f>IFERROR(VLOOKUP(LEFT(J59,1),Declarations!$A$8:$C$15,2,FALSE),"")</f>
        <v>Kent</v>
      </c>
      <c r="M59" s="66">
        <v>41.89</v>
      </c>
      <c r="N59">
        <v>6</v>
      </c>
      <c r="P59">
        <f t="shared" ref="P59:P64" si="30">IF($D59=P$2,$F59,0)</f>
        <v>0</v>
      </c>
      <c r="Q59">
        <f t="shared" si="27"/>
        <v>0</v>
      </c>
      <c r="R59">
        <f t="shared" si="27"/>
        <v>0</v>
      </c>
      <c r="S59">
        <f t="shared" si="27"/>
        <v>14</v>
      </c>
      <c r="T59">
        <f t="shared" si="27"/>
        <v>0</v>
      </c>
      <c r="U59">
        <f t="shared" si="27"/>
        <v>0</v>
      </c>
      <c r="V59">
        <f t="shared" si="27"/>
        <v>0</v>
      </c>
      <c r="W59">
        <f t="shared" si="27"/>
        <v>0</v>
      </c>
      <c r="Y59">
        <f t="shared" si="29"/>
        <v>0</v>
      </c>
      <c r="Z59">
        <f t="shared" si="28"/>
        <v>0</v>
      </c>
      <c r="AA59">
        <f t="shared" si="28"/>
        <v>0</v>
      </c>
      <c r="AB59">
        <f t="shared" si="28"/>
        <v>6</v>
      </c>
      <c r="AC59">
        <f t="shared" si="28"/>
        <v>0</v>
      </c>
      <c r="AD59">
        <f t="shared" si="28"/>
        <v>0</v>
      </c>
      <c r="AE59">
        <f t="shared" si="28"/>
        <v>0</v>
      </c>
      <c r="AF59">
        <f t="shared" si="28"/>
        <v>0</v>
      </c>
    </row>
    <row r="60" spans="1:41" x14ac:dyDescent="0.3">
      <c r="A60">
        <v>4</v>
      </c>
      <c r="B60" s="63" t="s">
        <v>17</v>
      </c>
      <c r="C60" t="str">
        <f ca="1">IFERROR(INDEX(OFFSET(Declarations!$A$62:$I$62,(LEN(B60)-1)*21,0),1,VLOOKUP(LEFT(B60,1),Declarations!$A$8:$C$15,3,FALSE)),"")</f>
        <v>Erin Bracknell</v>
      </c>
      <c r="D60" t="str">
        <f>IFERROR(VLOOKUP(LEFT(B60,1),Declarations!$A$8:$C$15,2,FALSE),"")</f>
        <v>Sussex</v>
      </c>
      <c r="E60" s="66">
        <v>41.23</v>
      </c>
      <c r="F60">
        <v>13</v>
      </c>
      <c r="I60">
        <v>4</v>
      </c>
      <c r="J60" s="63" t="s">
        <v>161</v>
      </c>
      <c r="K60" t="str">
        <f ca="1">IFERROR(INDEX(OFFSET(Declarations!$A$62:$I$62,(LEN(J60)-1)*21,0),1,VLOOKUP(LEFT(J60,1),Declarations!$A$8:$C$15,3,FALSE)),"")</f>
        <v>Emily Swain</v>
      </c>
      <c r="L60" t="str">
        <f>IFERROR(VLOOKUP(LEFT(J60,1),Declarations!$A$8:$C$15,2,FALSE),"")</f>
        <v>Herts</v>
      </c>
      <c r="M60" s="66">
        <v>44.62</v>
      </c>
      <c r="N60">
        <v>5</v>
      </c>
      <c r="P60">
        <f t="shared" si="30"/>
        <v>0</v>
      </c>
      <c r="Q60">
        <f t="shared" si="27"/>
        <v>0</v>
      </c>
      <c r="R60">
        <f t="shared" si="27"/>
        <v>0</v>
      </c>
      <c r="S60">
        <f t="shared" si="27"/>
        <v>0</v>
      </c>
      <c r="T60">
        <f t="shared" si="27"/>
        <v>0</v>
      </c>
      <c r="U60">
        <f t="shared" si="27"/>
        <v>0</v>
      </c>
      <c r="V60">
        <f t="shared" si="27"/>
        <v>0</v>
      </c>
      <c r="W60">
        <f t="shared" si="27"/>
        <v>13</v>
      </c>
      <c r="Y60">
        <f t="shared" si="29"/>
        <v>0</v>
      </c>
      <c r="Z60">
        <f t="shared" si="28"/>
        <v>0</v>
      </c>
      <c r="AA60">
        <f t="shared" si="28"/>
        <v>5</v>
      </c>
      <c r="AB60">
        <f t="shared" si="28"/>
        <v>0</v>
      </c>
      <c r="AC60">
        <f t="shared" si="28"/>
        <v>0</v>
      </c>
      <c r="AD60">
        <f t="shared" si="28"/>
        <v>0</v>
      </c>
      <c r="AE60">
        <f t="shared" si="28"/>
        <v>0</v>
      </c>
      <c r="AF60">
        <f t="shared" si="28"/>
        <v>0</v>
      </c>
    </row>
    <row r="61" spans="1:41" x14ac:dyDescent="0.3">
      <c r="A61">
        <v>5</v>
      </c>
      <c r="B61" s="63" t="s">
        <v>6</v>
      </c>
      <c r="C61" t="str">
        <f ca="1">IFERROR(INDEX(OFFSET(Declarations!$A$62:$I$62,(LEN(B61)-1)*21,0),1,VLOOKUP(LEFT(B61,1),Declarations!$A$8:$C$15,3,FALSE)),"")</f>
        <v>Poppy Ellis</v>
      </c>
      <c r="D61" t="str">
        <f>IFERROR(VLOOKUP(LEFT(B61,1),Declarations!$A$8:$C$15,2,FALSE),"")</f>
        <v>Essex</v>
      </c>
      <c r="E61" s="66">
        <v>42.55</v>
      </c>
      <c r="F61">
        <v>12</v>
      </c>
      <c r="I61">
        <v>5</v>
      </c>
      <c r="J61" s="63" t="s">
        <v>48</v>
      </c>
      <c r="K61" t="str">
        <f ca="1">IFERROR(INDEX(OFFSET(Declarations!$A$62:$I$62,(LEN(J61)-1)*21,0),1,VLOOKUP(LEFT(J61,1),Declarations!$A$8:$C$15,3,FALSE)),"")</f>
        <v>MYA ASHBOURNE</v>
      </c>
      <c r="L61" t="str">
        <f>IFERROR(VLOOKUP(LEFT(J61,1),Declarations!$A$8:$C$15,2,FALSE),"")</f>
        <v>Middlesex</v>
      </c>
      <c r="M61" s="66">
        <v>45.78</v>
      </c>
      <c r="N61">
        <v>4</v>
      </c>
      <c r="P61">
        <f t="shared" si="30"/>
        <v>12</v>
      </c>
      <c r="Q61">
        <f t="shared" si="27"/>
        <v>0</v>
      </c>
      <c r="R61">
        <f t="shared" si="27"/>
        <v>0</v>
      </c>
      <c r="S61">
        <f t="shared" si="27"/>
        <v>0</v>
      </c>
      <c r="T61">
        <f t="shared" si="27"/>
        <v>0</v>
      </c>
      <c r="U61">
        <f t="shared" si="27"/>
        <v>0</v>
      </c>
      <c r="V61">
        <f t="shared" si="27"/>
        <v>0</v>
      </c>
      <c r="W61">
        <f t="shared" si="27"/>
        <v>0</v>
      </c>
      <c r="Y61">
        <f t="shared" si="29"/>
        <v>0</v>
      </c>
      <c r="Z61">
        <f t="shared" si="28"/>
        <v>0</v>
      </c>
      <c r="AA61">
        <f t="shared" si="28"/>
        <v>0</v>
      </c>
      <c r="AB61">
        <f t="shared" si="28"/>
        <v>0</v>
      </c>
      <c r="AC61">
        <f t="shared" si="28"/>
        <v>4</v>
      </c>
      <c r="AD61">
        <f t="shared" si="28"/>
        <v>0</v>
      </c>
      <c r="AE61">
        <f t="shared" si="28"/>
        <v>0</v>
      </c>
      <c r="AF61">
        <f t="shared" si="28"/>
        <v>0</v>
      </c>
    </row>
    <row r="62" spans="1:41" x14ac:dyDescent="0.3">
      <c r="A62">
        <v>6</v>
      </c>
      <c r="B62" s="63" t="s">
        <v>144</v>
      </c>
      <c r="C62" t="str">
        <f ca="1">IFERROR(INDEX(OFFSET(Declarations!$A$62:$I$62,(LEN(B62)-1)*21,0),1,VLOOKUP(LEFT(B62,1),Declarations!$A$8:$C$15,3,FALSE)),"")</f>
        <v>Lydia Edwards</v>
      </c>
      <c r="D62" t="str">
        <f>IFERROR(VLOOKUP(LEFT(B62,1),Declarations!$A$8:$C$15,2,FALSE),"")</f>
        <v>Herts</v>
      </c>
      <c r="E62" s="66">
        <v>42.58</v>
      </c>
      <c r="F62">
        <v>11</v>
      </c>
      <c r="I62">
        <v>6</v>
      </c>
      <c r="J62" s="63" t="s">
        <v>49</v>
      </c>
      <c r="K62" t="str">
        <f ca="1">IFERROR(INDEX(OFFSET(Declarations!$A$62:$I$62,(LEN(J62)-1)*21,0),1,VLOOKUP(LEFT(J62,1),Declarations!$A$8:$C$15,3,FALSE)),"")</f>
        <v>Rebecca Mitchell</v>
      </c>
      <c r="L62" t="str">
        <f>IFERROR(VLOOKUP(LEFT(J62,1),Declarations!$A$8:$C$15,2,FALSE),"")</f>
        <v>Hants</v>
      </c>
      <c r="M62" s="66">
        <v>46.95</v>
      </c>
      <c r="N62">
        <v>3</v>
      </c>
      <c r="P62">
        <f t="shared" si="30"/>
        <v>0</v>
      </c>
      <c r="Q62">
        <f t="shared" si="27"/>
        <v>0</v>
      </c>
      <c r="R62">
        <f t="shared" si="27"/>
        <v>11</v>
      </c>
      <c r="S62">
        <f t="shared" si="27"/>
        <v>0</v>
      </c>
      <c r="T62">
        <f t="shared" si="27"/>
        <v>0</v>
      </c>
      <c r="U62">
        <f t="shared" si="27"/>
        <v>0</v>
      </c>
      <c r="V62">
        <f t="shared" si="27"/>
        <v>0</v>
      </c>
      <c r="W62">
        <f t="shared" si="27"/>
        <v>0</v>
      </c>
      <c r="Y62">
        <f t="shared" si="29"/>
        <v>0</v>
      </c>
      <c r="Z62">
        <f t="shared" si="28"/>
        <v>3</v>
      </c>
      <c r="AA62">
        <f t="shared" si="28"/>
        <v>0</v>
      </c>
      <c r="AB62">
        <f t="shared" si="28"/>
        <v>0</v>
      </c>
      <c r="AC62">
        <f t="shared" si="28"/>
        <v>0</v>
      </c>
      <c r="AD62">
        <f t="shared" si="28"/>
        <v>0</v>
      </c>
      <c r="AE62">
        <f t="shared" si="28"/>
        <v>0</v>
      </c>
      <c r="AF62">
        <f t="shared" si="28"/>
        <v>0</v>
      </c>
    </row>
    <row r="63" spans="1:41" x14ac:dyDescent="0.3">
      <c r="A63">
        <v>7</v>
      </c>
      <c r="B63" s="63" t="s">
        <v>142</v>
      </c>
      <c r="C63" t="str">
        <f ca="1">IFERROR(INDEX(OFFSET(Declarations!$A$62:$I$62,(LEN(B63)-1)*21,0),1,VLOOKUP(LEFT(B63,1),Declarations!$A$8:$C$15,3,FALSE)),"")</f>
        <v>Charlotte Underwood</v>
      </c>
      <c r="D63" t="str">
        <f>IFERROR(VLOOKUP(LEFT(B63,1),Declarations!$A$8:$C$15,2,FALSE),"")</f>
        <v>Bucks</v>
      </c>
      <c r="E63" s="66">
        <v>42.82</v>
      </c>
      <c r="F63">
        <v>10</v>
      </c>
      <c r="I63">
        <v>7</v>
      </c>
      <c r="J63" s="63"/>
      <c r="K63" t="str">
        <f ca="1">IFERROR(INDEX(OFFSET(Declarations!$A$62:$I$62,(LEN(J63)-1)*21,0),1,VLOOKUP(LEFT(J63,1),Declarations!$A$8:$C$15,3,FALSE)),"")</f>
        <v/>
      </c>
      <c r="L63" t="str">
        <f>IFERROR(VLOOKUP(LEFT(J63,1),Declarations!$A$8:$C$15,2,FALSE),"")</f>
        <v/>
      </c>
      <c r="M63" s="66"/>
      <c r="N63">
        <v>2</v>
      </c>
      <c r="P63">
        <f t="shared" si="30"/>
        <v>0</v>
      </c>
      <c r="Q63">
        <f t="shared" si="27"/>
        <v>0</v>
      </c>
      <c r="R63">
        <f t="shared" si="27"/>
        <v>0</v>
      </c>
      <c r="S63">
        <f t="shared" si="27"/>
        <v>0</v>
      </c>
      <c r="T63">
        <f t="shared" si="27"/>
        <v>0</v>
      </c>
      <c r="U63">
        <f t="shared" si="27"/>
        <v>10</v>
      </c>
      <c r="V63">
        <f t="shared" si="27"/>
        <v>0</v>
      </c>
      <c r="W63">
        <f t="shared" si="27"/>
        <v>0</v>
      </c>
      <c r="Y63">
        <f t="shared" si="29"/>
        <v>0</v>
      </c>
      <c r="Z63">
        <f t="shared" si="28"/>
        <v>0</v>
      </c>
      <c r="AA63">
        <f t="shared" si="28"/>
        <v>0</v>
      </c>
      <c r="AB63">
        <f t="shared" si="28"/>
        <v>0</v>
      </c>
      <c r="AC63">
        <f t="shared" si="28"/>
        <v>0</v>
      </c>
      <c r="AD63">
        <f t="shared" si="28"/>
        <v>0</v>
      </c>
      <c r="AE63">
        <f t="shared" si="28"/>
        <v>0</v>
      </c>
      <c r="AF63">
        <f t="shared" si="28"/>
        <v>0</v>
      </c>
    </row>
    <row r="64" spans="1:41" x14ac:dyDescent="0.3">
      <c r="A64">
        <v>8</v>
      </c>
      <c r="B64" s="63" t="s">
        <v>13</v>
      </c>
      <c r="C64" t="str">
        <f ca="1">IFERROR(INDEX(OFFSET(Declarations!$A$62:$I$62,(LEN(B64)-1)*21,0),1,VLOOKUP(LEFT(B64,1),Declarations!$A$8:$C$15,3,FALSE)),"")</f>
        <v>EMILY COLYER</v>
      </c>
      <c r="D64" t="str">
        <f>IFERROR(VLOOKUP(LEFT(B64,1),Declarations!$A$8:$C$15,2,FALSE),"")</f>
        <v>Middlesex</v>
      </c>
      <c r="E64" s="66">
        <v>44.12</v>
      </c>
      <c r="F64">
        <v>9</v>
      </c>
      <c r="I64">
        <v>8</v>
      </c>
      <c r="J64" s="63"/>
      <c r="K64" t="str">
        <f ca="1">IFERROR(INDEX(OFFSET(Declarations!$A$62:$I$62,(LEN(J64)-1)*21,0),1,VLOOKUP(LEFT(J64,1),Declarations!$A$8:$C$15,3,FALSE)),"")</f>
        <v/>
      </c>
      <c r="L64" t="str">
        <f>IFERROR(VLOOKUP(LEFT(J64,1),Declarations!$A$8:$C$15,2,FALSE),"")</f>
        <v/>
      </c>
      <c r="M64" s="66"/>
      <c r="N64">
        <v>1</v>
      </c>
      <c r="P64">
        <f t="shared" si="30"/>
        <v>0</v>
      </c>
      <c r="Q64">
        <f t="shared" si="27"/>
        <v>0</v>
      </c>
      <c r="R64">
        <f t="shared" si="27"/>
        <v>0</v>
      </c>
      <c r="S64">
        <f t="shared" si="27"/>
        <v>0</v>
      </c>
      <c r="T64">
        <f t="shared" si="27"/>
        <v>9</v>
      </c>
      <c r="U64">
        <f t="shared" si="27"/>
        <v>0</v>
      </c>
      <c r="V64">
        <f t="shared" si="27"/>
        <v>0</v>
      </c>
      <c r="W64">
        <f t="shared" si="27"/>
        <v>0</v>
      </c>
      <c r="Y64">
        <f t="shared" si="29"/>
        <v>0</v>
      </c>
      <c r="Z64">
        <f t="shared" si="28"/>
        <v>0</v>
      </c>
      <c r="AA64">
        <f t="shared" si="28"/>
        <v>0</v>
      </c>
      <c r="AB64">
        <f t="shared" si="28"/>
        <v>0</v>
      </c>
      <c r="AC64">
        <f t="shared" si="28"/>
        <v>0</v>
      </c>
      <c r="AD64">
        <f t="shared" si="28"/>
        <v>0</v>
      </c>
      <c r="AE64">
        <f t="shared" si="28"/>
        <v>0</v>
      </c>
      <c r="AF64">
        <f t="shared" si="28"/>
        <v>0</v>
      </c>
    </row>
    <row r="65" spans="1:41" x14ac:dyDescent="0.3">
      <c r="P65">
        <f>SUM(P57:P64)</f>
        <v>12</v>
      </c>
      <c r="Q65">
        <f t="shared" ref="Q65:W65" si="31">SUM(Q57:Q64)</f>
        <v>16</v>
      </c>
      <c r="R65">
        <f t="shared" si="31"/>
        <v>11</v>
      </c>
      <c r="S65">
        <f t="shared" si="31"/>
        <v>14</v>
      </c>
      <c r="T65">
        <f t="shared" si="31"/>
        <v>9</v>
      </c>
      <c r="U65">
        <f t="shared" si="31"/>
        <v>10</v>
      </c>
      <c r="V65">
        <f t="shared" si="31"/>
        <v>15</v>
      </c>
      <c r="W65">
        <f t="shared" si="31"/>
        <v>13</v>
      </c>
      <c r="Y65">
        <f>SUM(Y57:Y64)</f>
        <v>8</v>
      </c>
      <c r="Z65">
        <f t="shared" ref="Z65:AF65" si="32">SUM(Z57:Z64)</f>
        <v>3</v>
      </c>
      <c r="AA65">
        <f t="shared" si="32"/>
        <v>5</v>
      </c>
      <c r="AB65">
        <f t="shared" si="32"/>
        <v>6</v>
      </c>
      <c r="AC65">
        <f t="shared" si="32"/>
        <v>4</v>
      </c>
      <c r="AD65">
        <f t="shared" si="32"/>
        <v>0</v>
      </c>
      <c r="AE65">
        <f t="shared" si="32"/>
        <v>0</v>
      </c>
      <c r="AF65">
        <f t="shared" si="32"/>
        <v>7</v>
      </c>
      <c r="AH65">
        <f>P65+Y65</f>
        <v>20</v>
      </c>
      <c r="AI65">
        <f t="shared" ref="AI65" si="33">Q65+Z65</f>
        <v>19</v>
      </c>
      <c r="AJ65">
        <f t="shared" ref="AJ65" si="34">R65+AA65</f>
        <v>16</v>
      </c>
      <c r="AK65">
        <f t="shared" ref="AK65" si="35">S65+AB65</f>
        <v>20</v>
      </c>
      <c r="AL65">
        <f t="shared" ref="AL65" si="36">T65+AC65</f>
        <v>13</v>
      </c>
      <c r="AM65">
        <f t="shared" ref="AM65" si="37">U65+AD65</f>
        <v>10</v>
      </c>
      <c r="AN65">
        <f t="shared" ref="AN65" si="38">V65+AE65</f>
        <v>15</v>
      </c>
      <c r="AO65">
        <f t="shared" ref="AO65" si="39">W65+AF65</f>
        <v>20</v>
      </c>
    </row>
    <row r="66" spans="1:41" x14ac:dyDescent="0.3">
      <c r="D66" s="3"/>
      <c r="L66" s="3"/>
    </row>
    <row r="67" spans="1:41" x14ac:dyDescent="0.3">
      <c r="A67" s="1" t="s">
        <v>64</v>
      </c>
      <c r="B67" s="1" t="s">
        <v>165</v>
      </c>
      <c r="E67" s="1" t="s">
        <v>52</v>
      </c>
      <c r="F67" s="1" t="s">
        <v>38</v>
      </c>
      <c r="I67" s="1"/>
      <c r="J67" s="1"/>
      <c r="L67" s="3"/>
      <c r="M67" s="1"/>
      <c r="N67" s="1"/>
    </row>
    <row r="68" spans="1:41" x14ac:dyDescent="0.3">
      <c r="A68">
        <v>1</v>
      </c>
      <c r="B68" s="63" t="s">
        <v>6</v>
      </c>
      <c r="C68" t="str">
        <f ca="1">IFERROR(INDEX(OFFSET(Declarations!$A$66:$I$66,(LEN(B68)-1)*21,0),1,VLOOKUP(LEFT(B68,1),Declarations!$A$8:$C$15,3,FALSE)),"")</f>
        <v>Megan Harris</v>
      </c>
      <c r="D68" t="str">
        <f>IFERROR(VLOOKUP(LEFT(B68,1),Declarations!$A$8:$C$15,2,FALSE),"")</f>
        <v>Essex</v>
      </c>
      <c r="E68" s="68">
        <v>7.1607638888888893E-3</v>
      </c>
      <c r="F68">
        <v>16</v>
      </c>
      <c r="J68" s="1"/>
      <c r="P68">
        <f>IF($D68=P$2,$F68,0)</f>
        <v>16</v>
      </c>
      <c r="Q68">
        <f t="shared" ref="Q68:W83" si="40">IF($D68=Q$2,$F68,0)</f>
        <v>0</v>
      </c>
      <c r="R68">
        <f t="shared" si="40"/>
        <v>0</v>
      </c>
      <c r="S68">
        <f t="shared" si="40"/>
        <v>0</v>
      </c>
      <c r="T68">
        <f t="shared" si="40"/>
        <v>0</v>
      </c>
      <c r="U68">
        <f t="shared" si="40"/>
        <v>0</v>
      </c>
      <c r="V68">
        <f t="shared" si="40"/>
        <v>0</v>
      </c>
      <c r="W68">
        <f t="shared" si="40"/>
        <v>0</v>
      </c>
    </row>
    <row r="69" spans="1:41" x14ac:dyDescent="0.3">
      <c r="A69">
        <v>2</v>
      </c>
      <c r="B69" s="63" t="s">
        <v>17</v>
      </c>
      <c r="C69" t="str">
        <f ca="1">IFERROR(INDEX(OFFSET(Declarations!$A$66:$I$66,(LEN(B69)-1)*21,0),1,VLOOKUP(LEFT(B69,1),Declarations!$A$8:$C$15,3,FALSE)),"")</f>
        <v>Harriet Bloor</v>
      </c>
      <c r="D69" t="str">
        <f>IFERROR(VLOOKUP(LEFT(B69,1),Declarations!$A$8:$C$15,2,FALSE),"")</f>
        <v>Sussex</v>
      </c>
      <c r="E69" s="68">
        <v>7.2342592592592597E-3</v>
      </c>
      <c r="F69">
        <v>15</v>
      </c>
      <c r="J69" s="1"/>
      <c r="P69">
        <f>IF($D69=P$2,$F69,0)</f>
        <v>0</v>
      </c>
      <c r="Q69">
        <f t="shared" si="40"/>
        <v>0</v>
      </c>
      <c r="R69">
        <f t="shared" si="40"/>
        <v>0</v>
      </c>
      <c r="S69">
        <f t="shared" si="40"/>
        <v>0</v>
      </c>
      <c r="T69">
        <f t="shared" si="40"/>
        <v>0</v>
      </c>
      <c r="U69">
        <f t="shared" si="40"/>
        <v>0</v>
      </c>
      <c r="V69">
        <f t="shared" si="40"/>
        <v>0</v>
      </c>
      <c r="W69">
        <f t="shared" si="40"/>
        <v>15</v>
      </c>
    </row>
    <row r="70" spans="1:41" x14ac:dyDescent="0.3">
      <c r="A70">
        <v>3</v>
      </c>
      <c r="B70" s="63" t="s">
        <v>15</v>
      </c>
      <c r="C70" t="str">
        <f ca="1">IFERROR(INDEX(OFFSET(Declarations!$A$66:$I$66,(LEN(B70)-1)*21,0),1,VLOOKUP(LEFT(B70,1),Declarations!$A$8:$C$15,3,FALSE)),"")</f>
        <v>Ellen Weir</v>
      </c>
      <c r="D70" t="str">
        <f>IFERROR(VLOOKUP(LEFT(B70,1),Declarations!$A$8:$C$15,2,FALSE),"")</f>
        <v>Surrey</v>
      </c>
      <c r="E70" s="68">
        <v>7.2731481481481475E-3</v>
      </c>
      <c r="F70">
        <v>14</v>
      </c>
      <c r="J70" s="1"/>
      <c r="P70">
        <f t="shared" ref="P70:P83" si="41">IF($D70=P$2,$F70,0)</f>
        <v>0</v>
      </c>
      <c r="Q70">
        <f t="shared" si="40"/>
        <v>0</v>
      </c>
      <c r="R70">
        <f t="shared" si="40"/>
        <v>0</v>
      </c>
      <c r="S70">
        <f t="shared" si="40"/>
        <v>0</v>
      </c>
      <c r="T70">
        <f t="shared" si="40"/>
        <v>0</v>
      </c>
      <c r="U70">
        <f t="shared" si="40"/>
        <v>0</v>
      </c>
      <c r="V70">
        <f t="shared" si="40"/>
        <v>14</v>
      </c>
      <c r="W70">
        <f t="shared" si="40"/>
        <v>0</v>
      </c>
    </row>
    <row r="71" spans="1:41" x14ac:dyDescent="0.3">
      <c r="A71">
        <v>4</v>
      </c>
      <c r="B71" s="63" t="s">
        <v>13</v>
      </c>
      <c r="C71" t="str">
        <f ca="1">IFERROR(INDEX(OFFSET(Declarations!$A$66:$I$66,(LEN(B71)-1)*21,0),1,VLOOKUP(LEFT(B71,1),Declarations!$A$8:$C$15,3,FALSE)),"")</f>
        <v>ROSE GARRETT</v>
      </c>
      <c r="D71" t="str">
        <f>IFERROR(VLOOKUP(LEFT(B71,1),Declarations!$A$8:$C$15,2,FALSE),"")</f>
        <v>Middlesex</v>
      </c>
      <c r="E71" s="68">
        <v>7.4751157407407405E-3</v>
      </c>
      <c r="F71">
        <v>13</v>
      </c>
      <c r="J71" s="1"/>
      <c r="P71">
        <f t="shared" si="41"/>
        <v>0</v>
      </c>
      <c r="Q71">
        <f t="shared" si="40"/>
        <v>0</v>
      </c>
      <c r="R71">
        <f t="shared" si="40"/>
        <v>0</v>
      </c>
      <c r="S71">
        <f t="shared" si="40"/>
        <v>0</v>
      </c>
      <c r="T71">
        <f t="shared" si="40"/>
        <v>13</v>
      </c>
      <c r="U71">
        <f t="shared" si="40"/>
        <v>0</v>
      </c>
      <c r="V71">
        <f t="shared" si="40"/>
        <v>0</v>
      </c>
      <c r="W71">
        <f t="shared" si="40"/>
        <v>0</v>
      </c>
    </row>
    <row r="72" spans="1:41" x14ac:dyDescent="0.3">
      <c r="A72">
        <v>5</v>
      </c>
      <c r="B72" s="63" t="s">
        <v>44</v>
      </c>
      <c r="C72" t="str">
        <f ca="1">IFERROR(INDEX(OFFSET(Declarations!$A$66:$I$66,(LEN(B72)-1)*21,0),1,VLOOKUP(LEFT(B72,1),Declarations!$A$8:$C$15,3,FALSE)),"")</f>
        <v>Madison Harris</v>
      </c>
      <c r="D72" t="str">
        <f>IFERROR(VLOOKUP(LEFT(B72,1),Declarations!$A$8:$C$15,2,FALSE),"")</f>
        <v>Essex</v>
      </c>
      <c r="E72" s="68">
        <v>7.6098379629629632E-3</v>
      </c>
      <c r="F72">
        <v>8</v>
      </c>
      <c r="J72" s="1"/>
      <c r="P72">
        <f t="shared" si="41"/>
        <v>8</v>
      </c>
      <c r="Q72">
        <f t="shared" si="40"/>
        <v>0</v>
      </c>
      <c r="R72">
        <f t="shared" si="40"/>
        <v>0</v>
      </c>
      <c r="S72">
        <f t="shared" si="40"/>
        <v>0</v>
      </c>
      <c r="T72">
        <f t="shared" si="40"/>
        <v>0</v>
      </c>
      <c r="U72">
        <f t="shared" si="40"/>
        <v>0</v>
      </c>
      <c r="V72">
        <f t="shared" si="40"/>
        <v>0</v>
      </c>
      <c r="W72">
        <f t="shared" si="40"/>
        <v>0</v>
      </c>
    </row>
    <row r="73" spans="1:41" x14ac:dyDescent="0.3">
      <c r="A73">
        <v>6</v>
      </c>
      <c r="B73" s="63" t="s">
        <v>142</v>
      </c>
      <c r="C73" t="str">
        <f ca="1">IFERROR(INDEX(OFFSET(Declarations!$A$66:$I$66,(LEN(B73)-1)*21,0),1,VLOOKUP(LEFT(B73,1),Declarations!$A$8:$C$15,3,FALSE)),"")</f>
        <v>Anna Cuthbert</v>
      </c>
      <c r="D73" t="str">
        <f>IFERROR(VLOOKUP(LEFT(B73,1),Declarations!$A$8:$C$15,2,FALSE),"")</f>
        <v>Bucks</v>
      </c>
      <c r="E73" s="68">
        <v>7.6371527777777783E-3</v>
      </c>
      <c r="F73">
        <v>12</v>
      </c>
      <c r="J73" s="1"/>
      <c r="P73">
        <f t="shared" si="41"/>
        <v>0</v>
      </c>
      <c r="Q73">
        <f t="shared" si="40"/>
        <v>0</v>
      </c>
      <c r="R73">
        <f t="shared" si="40"/>
        <v>0</v>
      </c>
      <c r="S73">
        <f t="shared" si="40"/>
        <v>0</v>
      </c>
      <c r="T73">
        <f t="shared" si="40"/>
        <v>0</v>
      </c>
      <c r="U73">
        <f t="shared" si="40"/>
        <v>12</v>
      </c>
      <c r="V73">
        <f t="shared" si="40"/>
        <v>0</v>
      </c>
      <c r="W73">
        <f t="shared" si="40"/>
        <v>0</v>
      </c>
    </row>
    <row r="74" spans="1:41" x14ac:dyDescent="0.3">
      <c r="A74">
        <v>7</v>
      </c>
      <c r="B74" s="63" t="s">
        <v>48</v>
      </c>
      <c r="C74" t="str">
        <f ca="1">IFERROR(INDEX(OFFSET(Declarations!$A$66:$I$66,(LEN(B74)-1)*21,0),1,VLOOKUP(LEFT(B74,1),Declarations!$A$8:$C$15,3,FALSE)),"")</f>
        <v>IMOGEN DEAKIN</v>
      </c>
      <c r="D74" t="str">
        <f>IFERROR(VLOOKUP(LEFT(B74,1),Declarations!$A$8:$C$15,2,FALSE),"")</f>
        <v>Middlesex</v>
      </c>
      <c r="E74" s="68">
        <v>7.6490740740740746E-3</v>
      </c>
      <c r="F74">
        <v>7</v>
      </c>
      <c r="J74" s="1"/>
      <c r="P74">
        <f t="shared" si="41"/>
        <v>0</v>
      </c>
      <c r="Q74">
        <f t="shared" si="40"/>
        <v>0</v>
      </c>
      <c r="R74">
        <f t="shared" si="40"/>
        <v>0</v>
      </c>
      <c r="S74">
        <f t="shared" si="40"/>
        <v>0</v>
      </c>
      <c r="T74">
        <f t="shared" si="40"/>
        <v>7</v>
      </c>
      <c r="U74">
        <f t="shared" si="40"/>
        <v>0</v>
      </c>
      <c r="V74">
        <f t="shared" si="40"/>
        <v>0</v>
      </c>
      <c r="W74">
        <f t="shared" si="40"/>
        <v>0</v>
      </c>
    </row>
    <row r="75" spans="1:41" x14ac:dyDescent="0.3">
      <c r="A75">
        <v>8</v>
      </c>
      <c r="B75" s="63" t="s">
        <v>8</v>
      </c>
      <c r="C75" t="str">
        <f ca="1">IFERROR(INDEX(OFFSET(Declarations!$A$66:$I$66,(LEN(B75)-1)*21,0),1,VLOOKUP(LEFT(B75,1),Declarations!$A$8:$C$15,3,FALSE)),"")</f>
        <v xml:space="preserve">Aisling Dunne </v>
      </c>
      <c r="D75" t="str">
        <f>IFERROR(VLOOKUP(LEFT(B75,1),Declarations!$A$8:$C$15,2,FALSE),"")</f>
        <v>Hants</v>
      </c>
      <c r="E75" s="68">
        <v>7.6756944444444442E-3</v>
      </c>
      <c r="F75">
        <v>11</v>
      </c>
      <c r="J75" s="1"/>
      <c r="P75">
        <f t="shared" si="41"/>
        <v>0</v>
      </c>
      <c r="Q75">
        <f t="shared" si="40"/>
        <v>11</v>
      </c>
      <c r="R75">
        <f t="shared" si="40"/>
        <v>0</v>
      </c>
      <c r="S75">
        <f t="shared" si="40"/>
        <v>0</v>
      </c>
      <c r="T75">
        <f t="shared" si="40"/>
        <v>0</v>
      </c>
      <c r="U75">
        <f t="shared" si="40"/>
        <v>0</v>
      </c>
      <c r="V75">
        <f t="shared" si="40"/>
        <v>0</v>
      </c>
      <c r="W75">
        <f t="shared" si="40"/>
        <v>0</v>
      </c>
    </row>
    <row r="76" spans="1:41" x14ac:dyDescent="0.3">
      <c r="A76">
        <v>9</v>
      </c>
      <c r="B76" s="63" t="s">
        <v>11</v>
      </c>
      <c r="C76" t="str">
        <f ca="1">IFERROR(INDEX(OFFSET(Declarations!$A$66:$I$66,(LEN(B76)-1)*21,0),1,VLOOKUP(LEFT(B76,1),Declarations!$A$8:$C$15,3,FALSE)),"")</f>
        <v>Jessica Neal</v>
      </c>
      <c r="D76" t="str">
        <f>IFERROR(VLOOKUP(LEFT(B76,1),Declarations!$A$8:$C$15,2,FALSE),"")</f>
        <v>Kent</v>
      </c>
      <c r="E76" s="68">
        <v>7.7903935185185185E-3</v>
      </c>
      <c r="F76">
        <v>10</v>
      </c>
      <c r="J76" s="1"/>
      <c r="P76">
        <f t="shared" si="41"/>
        <v>0</v>
      </c>
      <c r="Q76">
        <f t="shared" si="40"/>
        <v>0</v>
      </c>
      <c r="R76">
        <f t="shared" si="40"/>
        <v>0</v>
      </c>
      <c r="S76">
        <f t="shared" si="40"/>
        <v>10</v>
      </c>
      <c r="T76">
        <f t="shared" si="40"/>
        <v>0</v>
      </c>
      <c r="U76">
        <f t="shared" si="40"/>
        <v>0</v>
      </c>
      <c r="V76">
        <f t="shared" si="40"/>
        <v>0</v>
      </c>
      <c r="W76">
        <f t="shared" si="40"/>
        <v>0</v>
      </c>
    </row>
    <row r="77" spans="1:41" x14ac:dyDescent="0.3">
      <c r="A77">
        <v>10</v>
      </c>
      <c r="B77" s="63" t="s">
        <v>46</v>
      </c>
      <c r="C77" t="str">
        <f ca="1">IFERROR(INDEX(OFFSET(Declarations!$A$66:$I$66,(LEN(B77)-1)*21,0),1,VLOOKUP(LEFT(B77,1),Declarations!$A$8:$C$15,3,FALSE)),"")</f>
        <v>Kathleen Mooney</v>
      </c>
      <c r="D77" t="str">
        <f>IFERROR(VLOOKUP(LEFT(B77,1),Declarations!$A$8:$C$15,2,FALSE),"")</f>
        <v>Surrey</v>
      </c>
      <c r="E77" s="68">
        <v>7.9771990740740741E-3</v>
      </c>
      <c r="F77">
        <v>6</v>
      </c>
      <c r="J77" s="1"/>
      <c r="P77">
        <f t="shared" si="41"/>
        <v>0</v>
      </c>
      <c r="Q77">
        <f t="shared" si="40"/>
        <v>0</v>
      </c>
      <c r="R77">
        <f t="shared" si="40"/>
        <v>0</v>
      </c>
      <c r="S77">
        <f t="shared" si="40"/>
        <v>0</v>
      </c>
      <c r="T77">
        <f t="shared" si="40"/>
        <v>0</v>
      </c>
      <c r="U77">
        <f t="shared" si="40"/>
        <v>0</v>
      </c>
      <c r="V77">
        <f t="shared" si="40"/>
        <v>6</v>
      </c>
      <c r="W77">
        <f t="shared" si="40"/>
        <v>0</v>
      </c>
    </row>
    <row r="78" spans="1:41" x14ac:dyDescent="0.3">
      <c r="A78">
        <v>11</v>
      </c>
      <c r="B78" s="63" t="s">
        <v>45</v>
      </c>
      <c r="C78" t="str">
        <f ca="1">IFERROR(INDEX(OFFSET(Declarations!$A$66:$I$66,(LEN(B78)-1)*21,0),1,VLOOKUP(LEFT(B78,1),Declarations!$A$8:$C$15,3,FALSE)),"")</f>
        <v>Tatum Walker</v>
      </c>
      <c r="D78" t="str">
        <f>IFERROR(VLOOKUP(LEFT(B78,1),Declarations!$A$8:$C$15,2,FALSE),"")</f>
        <v>Sussex</v>
      </c>
      <c r="E78" s="68">
        <v>8.2532407407407398E-3</v>
      </c>
      <c r="F78">
        <v>5</v>
      </c>
      <c r="J78" s="1"/>
      <c r="P78">
        <f t="shared" si="41"/>
        <v>0</v>
      </c>
      <c r="Q78">
        <f t="shared" si="40"/>
        <v>0</v>
      </c>
      <c r="R78">
        <f t="shared" si="40"/>
        <v>0</v>
      </c>
      <c r="S78">
        <f t="shared" si="40"/>
        <v>0</v>
      </c>
      <c r="T78">
        <f t="shared" si="40"/>
        <v>0</v>
      </c>
      <c r="U78">
        <f t="shared" si="40"/>
        <v>0</v>
      </c>
      <c r="V78">
        <f t="shared" si="40"/>
        <v>0</v>
      </c>
      <c r="W78">
        <f t="shared" si="40"/>
        <v>5</v>
      </c>
    </row>
    <row r="79" spans="1:41" x14ac:dyDescent="0.3">
      <c r="A79">
        <v>12</v>
      </c>
      <c r="B79" s="63" t="s">
        <v>49</v>
      </c>
      <c r="C79" t="str">
        <f ca="1">IFERROR(INDEX(OFFSET(Declarations!$A$66:$I$66,(LEN(B79)-1)*21,0),1,VLOOKUP(LEFT(B79,1),Declarations!$A$8:$C$15,3,FALSE)),"")</f>
        <v xml:space="preserve">Isabelle Brydon </v>
      </c>
      <c r="D79" t="str">
        <f>IFERROR(VLOOKUP(LEFT(B79,1),Declarations!$A$8:$C$15,2,FALSE),"")</f>
        <v>Hants</v>
      </c>
      <c r="E79" s="68">
        <v>8.4508101851851862E-3</v>
      </c>
      <c r="F79">
        <v>4</v>
      </c>
      <c r="J79" s="1"/>
      <c r="P79">
        <f t="shared" si="41"/>
        <v>0</v>
      </c>
      <c r="Q79">
        <f t="shared" si="40"/>
        <v>4</v>
      </c>
      <c r="R79">
        <f t="shared" si="40"/>
        <v>0</v>
      </c>
      <c r="S79">
        <f t="shared" si="40"/>
        <v>0</v>
      </c>
      <c r="T79">
        <f t="shared" si="40"/>
        <v>0</v>
      </c>
      <c r="U79">
        <f t="shared" si="40"/>
        <v>0</v>
      </c>
      <c r="V79">
        <f t="shared" si="40"/>
        <v>0</v>
      </c>
      <c r="W79">
        <f t="shared" si="40"/>
        <v>0</v>
      </c>
    </row>
    <row r="80" spans="1:41" x14ac:dyDescent="0.3">
      <c r="A80">
        <v>13</v>
      </c>
      <c r="B80" s="63"/>
      <c r="C80" t="str">
        <f ca="1">IFERROR(INDEX(OFFSET(Declarations!$A$66:$I$66,(LEN(B80)-1)*21,0),1,VLOOKUP(LEFT(B80,1),Declarations!$A$8:$C$15,3,FALSE)),"")</f>
        <v/>
      </c>
      <c r="D80" t="str">
        <f>IFERROR(VLOOKUP(LEFT(B80,1),Declarations!$A$8:$C$15,2,FALSE),"")</f>
        <v/>
      </c>
      <c r="E80" s="68"/>
      <c r="J80" s="1"/>
      <c r="P80">
        <f t="shared" si="41"/>
        <v>0</v>
      </c>
      <c r="Q80">
        <f t="shared" si="40"/>
        <v>0</v>
      </c>
      <c r="R80">
        <f t="shared" si="40"/>
        <v>0</v>
      </c>
      <c r="S80">
        <f t="shared" si="40"/>
        <v>0</v>
      </c>
      <c r="T80">
        <f t="shared" si="40"/>
        <v>0</v>
      </c>
      <c r="U80">
        <f t="shared" si="40"/>
        <v>0</v>
      </c>
      <c r="V80">
        <f t="shared" si="40"/>
        <v>0</v>
      </c>
      <c r="W80">
        <f t="shared" si="40"/>
        <v>0</v>
      </c>
    </row>
    <row r="81" spans="1:41" x14ac:dyDescent="0.3">
      <c r="A81">
        <v>14</v>
      </c>
      <c r="B81" s="63"/>
      <c r="C81" t="str">
        <f ca="1">IFERROR(INDEX(OFFSET(Declarations!$A$66:$I$66,(LEN(B81)-1)*21,0),1,VLOOKUP(LEFT(B81,1),Declarations!$A$8:$C$15,3,FALSE)),"")</f>
        <v/>
      </c>
      <c r="D81" t="str">
        <f>IFERROR(VLOOKUP(LEFT(B81,1),Declarations!$A$8:$C$15,2,FALSE),"")</f>
        <v/>
      </c>
      <c r="E81" s="68"/>
      <c r="J81" s="1"/>
      <c r="P81">
        <f t="shared" si="41"/>
        <v>0</v>
      </c>
      <c r="Q81">
        <f t="shared" si="40"/>
        <v>0</v>
      </c>
      <c r="R81">
        <f t="shared" si="40"/>
        <v>0</v>
      </c>
      <c r="S81">
        <f t="shared" si="40"/>
        <v>0</v>
      </c>
      <c r="T81">
        <f t="shared" si="40"/>
        <v>0</v>
      </c>
      <c r="U81">
        <f t="shared" si="40"/>
        <v>0</v>
      </c>
      <c r="V81">
        <f t="shared" si="40"/>
        <v>0</v>
      </c>
      <c r="W81">
        <f t="shared" si="40"/>
        <v>0</v>
      </c>
    </row>
    <row r="82" spans="1:41" x14ac:dyDescent="0.3">
      <c r="A82">
        <v>15</v>
      </c>
      <c r="B82" s="63"/>
      <c r="C82" t="str">
        <f ca="1">IFERROR(INDEX(OFFSET(Declarations!$A$66:$I$66,(LEN(B82)-1)*21,0),1,VLOOKUP(LEFT(B82,1),Declarations!$A$8:$C$15,3,FALSE)),"")</f>
        <v/>
      </c>
      <c r="D82" t="str">
        <f>IFERROR(VLOOKUP(LEFT(B82,1),Declarations!$A$8:$C$15,2,FALSE),"")</f>
        <v/>
      </c>
      <c r="E82" s="68"/>
      <c r="J82" s="1"/>
      <c r="P82">
        <f t="shared" si="41"/>
        <v>0</v>
      </c>
      <c r="Q82">
        <f t="shared" si="40"/>
        <v>0</v>
      </c>
      <c r="R82">
        <f t="shared" si="40"/>
        <v>0</v>
      </c>
      <c r="S82">
        <f t="shared" si="40"/>
        <v>0</v>
      </c>
      <c r="T82">
        <f t="shared" si="40"/>
        <v>0</v>
      </c>
      <c r="U82">
        <f t="shared" si="40"/>
        <v>0</v>
      </c>
      <c r="V82">
        <f t="shared" si="40"/>
        <v>0</v>
      </c>
      <c r="W82">
        <f t="shared" si="40"/>
        <v>0</v>
      </c>
    </row>
    <row r="83" spans="1:41" x14ac:dyDescent="0.3">
      <c r="A83">
        <v>16</v>
      </c>
      <c r="B83" s="63"/>
      <c r="C83" t="str">
        <f ca="1">IFERROR(INDEX(OFFSET(Declarations!$A$66:$I$66,(LEN(B83)-1)*21,0),1,VLOOKUP(LEFT(B83,1),Declarations!$A$8:$C$15,3,FALSE)),"")</f>
        <v/>
      </c>
      <c r="D83" t="str">
        <f>IFERROR(VLOOKUP(LEFT(B83,1),Declarations!$A$8:$C$15,2,FALSE),"")</f>
        <v/>
      </c>
      <c r="E83" s="68"/>
      <c r="J83" s="1"/>
      <c r="P83">
        <f t="shared" si="41"/>
        <v>0</v>
      </c>
      <c r="Q83">
        <f t="shared" si="40"/>
        <v>0</v>
      </c>
      <c r="R83">
        <f t="shared" si="40"/>
        <v>0</v>
      </c>
      <c r="S83">
        <f t="shared" si="40"/>
        <v>0</v>
      </c>
      <c r="T83">
        <f t="shared" si="40"/>
        <v>0</v>
      </c>
      <c r="U83">
        <f t="shared" si="40"/>
        <v>0</v>
      </c>
      <c r="V83">
        <f t="shared" si="40"/>
        <v>0</v>
      </c>
      <c r="W83">
        <f t="shared" si="40"/>
        <v>0</v>
      </c>
    </row>
    <row r="84" spans="1:41" x14ac:dyDescent="0.3">
      <c r="J84" s="1"/>
      <c r="P84">
        <f>SUM(P68:P83)</f>
        <v>24</v>
      </c>
      <c r="Q84">
        <f t="shared" ref="Q84:W84" si="42">SUM(Q68:Q83)</f>
        <v>15</v>
      </c>
      <c r="R84">
        <f t="shared" si="42"/>
        <v>0</v>
      </c>
      <c r="S84">
        <f t="shared" si="42"/>
        <v>10</v>
      </c>
      <c r="T84">
        <f t="shared" si="42"/>
        <v>20</v>
      </c>
      <c r="U84">
        <f t="shared" si="42"/>
        <v>12</v>
      </c>
      <c r="V84">
        <f t="shared" si="42"/>
        <v>20</v>
      </c>
      <c r="W84">
        <f t="shared" si="42"/>
        <v>20</v>
      </c>
      <c r="AH84">
        <f>P84+Y84</f>
        <v>24</v>
      </c>
      <c r="AI84">
        <f t="shared" ref="AI84" si="43">Q84+Z84</f>
        <v>15</v>
      </c>
      <c r="AJ84">
        <f t="shared" ref="AJ84" si="44">R84+AA84</f>
        <v>0</v>
      </c>
      <c r="AK84">
        <f t="shared" ref="AK84" si="45">S84+AB84</f>
        <v>10</v>
      </c>
      <c r="AL84">
        <f t="shared" ref="AL84" si="46">T84+AC84</f>
        <v>20</v>
      </c>
      <c r="AM84">
        <f t="shared" ref="AM84" si="47">U84+AD84</f>
        <v>12</v>
      </c>
      <c r="AN84">
        <f t="shared" ref="AN84" si="48">V84+AE84</f>
        <v>20</v>
      </c>
      <c r="AO84">
        <f t="shared" ref="AO84" si="49">W84+AF84</f>
        <v>20</v>
      </c>
    </row>
    <row r="85" spans="1:41" x14ac:dyDescent="0.3">
      <c r="D85" s="3" t="s">
        <v>66</v>
      </c>
      <c r="L85" s="3" t="s">
        <v>66</v>
      </c>
    </row>
    <row r="86" spans="1:41" x14ac:dyDescent="0.3">
      <c r="A86" s="1" t="s">
        <v>67</v>
      </c>
      <c r="B86" s="1" t="s">
        <v>166</v>
      </c>
      <c r="D86" s="63">
        <v>-0.8</v>
      </c>
      <c r="E86" s="1" t="s">
        <v>52</v>
      </c>
      <c r="F86" s="1" t="s">
        <v>38</v>
      </c>
      <c r="I86" s="1" t="s">
        <v>68</v>
      </c>
      <c r="J86" s="1" t="s">
        <v>167</v>
      </c>
      <c r="L86" s="63">
        <v>-1.9</v>
      </c>
      <c r="M86" s="1" t="s">
        <v>52</v>
      </c>
      <c r="N86" s="1" t="s">
        <v>38</v>
      </c>
    </row>
    <row r="87" spans="1:41" x14ac:dyDescent="0.3">
      <c r="A87">
        <v>1</v>
      </c>
      <c r="B87" s="63" t="s">
        <v>17</v>
      </c>
      <c r="C87" t="str">
        <f ca="1">IFERROR(INDEX(OFFSET(Declarations!$A$67:$I$67,(LEN(B87)-1)*21,0),1,VLOOKUP(LEFT(B87,1),Declarations!$A$8:$C$15,3,FALSE)),"")</f>
        <v>Abigail Packham</v>
      </c>
      <c r="D87" t="str">
        <f>IFERROR(VLOOKUP(LEFT(B87,1),Declarations!$A$8:$C$15,2,FALSE),"")</f>
        <v>Sussex</v>
      </c>
      <c r="E87" s="63">
        <v>11.57</v>
      </c>
      <c r="F87">
        <v>16</v>
      </c>
      <c r="I87">
        <v>1</v>
      </c>
      <c r="J87" s="63" t="s">
        <v>44</v>
      </c>
      <c r="K87" t="str">
        <f ca="1">IFERROR(INDEX(OFFSET(Declarations!$A$67:$I$67,(LEN(J87)-1)*21,0),1,VLOOKUP(LEFT(J87,1),Declarations!$A$8:$C$15,3,FALSE)),"")</f>
        <v>Ariyanna McGee</v>
      </c>
      <c r="L87" t="str">
        <f>IFERROR(VLOOKUP(LEFT(J87,1),Declarations!$A$8:$C$15,2,FALSE),"")</f>
        <v>Essex</v>
      </c>
      <c r="M87" s="63">
        <v>11.97</v>
      </c>
      <c r="N87">
        <v>8</v>
      </c>
      <c r="P87">
        <f>IF($D87=P$2,$F87,0)</f>
        <v>0</v>
      </c>
      <c r="Q87">
        <f t="shared" ref="Q87:W94" si="50">IF($D87=Q$2,$F87,0)</f>
        <v>0</v>
      </c>
      <c r="R87">
        <f t="shared" si="50"/>
        <v>0</v>
      </c>
      <c r="S87">
        <f t="shared" si="50"/>
        <v>0</v>
      </c>
      <c r="T87">
        <f t="shared" si="50"/>
        <v>0</v>
      </c>
      <c r="U87">
        <f t="shared" si="50"/>
        <v>0</v>
      </c>
      <c r="V87">
        <f t="shared" si="50"/>
        <v>0</v>
      </c>
      <c r="W87">
        <f t="shared" si="50"/>
        <v>16</v>
      </c>
      <c r="Y87">
        <f>IF($L87=Y$2,$N87,0)</f>
        <v>8</v>
      </c>
      <c r="Z87">
        <f t="shared" ref="Z87:AF94" si="51">IF($L87=Z$2,$N87,0)</f>
        <v>0</v>
      </c>
      <c r="AA87">
        <f t="shared" si="51"/>
        <v>0</v>
      </c>
      <c r="AB87">
        <f t="shared" si="51"/>
        <v>0</v>
      </c>
      <c r="AC87">
        <f t="shared" si="51"/>
        <v>0</v>
      </c>
      <c r="AD87">
        <f t="shared" si="51"/>
        <v>0</v>
      </c>
      <c r="AE87">
        <f t="shared" si="51"/>
        <v>0</v>
      </c>
      <c r="AF87">
        <f t="shared" si="51"/>
        <v>0</v>
      </c>
    </row>
    <row r="88" spans="1:41" x14ac:dyDescent="0.3">
      <c r="A88">
        <v>2</v>
      </c>
      <c r="B88" s="63" t="s">
        <v>8</v>
      </c>
      <c r="C88" t="str">
        <f ca="1">IFERROR(INDEX(OFFSET(Declarations!$A$67:$I$67,(LEN(B88)-1)*21,0),1,VLOOKUP(LEFT(B88,1),Declarations!$A$8:$C$15,3,FALSE)),"")</f>
        <v>Ella Manning</v>
      </c>
      <c r="D88" t="str">
        <f>IFERROR(VLOOKUP(LEFT(B88,1),Declarations!$A$8:$C$15,2,FALSE),"")</f>
        <v>Hants</v>
      </c>
      <c r="E88" s="66">
        <v>11.84</v>
      </c>
      <c r="F88">
        <v>15</v>
      </c>
      <c r="I88">
        <v>2</v>
      </c>
      <c r="J88" s="63" t="s">
        <v>45</v>
      </c>
      <c r="K88" t="str">
        <f ca="1">IFERROR(INDEX(OFFSET(Declarations!$A$67:$I$67,(LEN(J88)-1)*21,0),1,VLOOKUP(LEFT(J88,1),Declarations!$A$8:$C$15,3,FALSE)),"")</f>
        <v>Isabelle Humphreys</v>
      </c>
      <c r="L88" t="str">
        <f>IFERROR(VLOOKUP(LEFT(J88,1),Declarations!$A$8:$C$15,2,FALSE),"")</f>
        <v>Sussex</v>
      </c>
      <c r="M88" s="66">
        <v>12.23</v>
      </c>
      <c r="N88">
        <v>7</v>
      </c>
      <c r="P88">
        <f>IF($D88=P$2,$F88,0)</f>
        <v>0</v>
      </c>
      <c r="Q88">
        <f t="shared" si="50"/>
        <v>15</v>
      </c>
      <c r="R88">
        <f t="shared" si="50"/>
        <v>0</v>
      </c>
      <c r="S88">
        <f t="shared" si="50"/>
        <v>0</v>
      </c>
      <c r="T88">
        <f t="shared" si="50"/>
        <v>0</v>
      </c>
      <c r="U88">
        <f t="shared" si="50"/>
        <v>0</v>
      </c>
      <c r="V88">
        <f t="shared" si="50"/>
        <v>0</v>
      </c>
      <c r="W88">
        <f t="shared" si="50"/>
        <v>0</v>
      </c>
      <c r="Y88">
        <f t="shared" ref="Y88:Y94" si="52">IF($L88=Y$2,$N88,0)</f>
        <v>0</v>
      </c>
      <c r="Z88">
        <f t="shared" si="51"/>
        <v>0</v>
      </c>
      <c r="AA88">
        <f t="shared" si="51"/>
        <v>0</v>
      </c>
      <c r="AB88">
        <f t="shared" si="51"/>
        <v>0</v>
      </c>
      <c r="AC88">
        <f t="shared" si="51"/>
        <v>0</v>
      </c>
      <c r="AD88">
        <f t="shared" si="51"/>
        <v>0</v>
      </c>
      <c r="AE88">
        <f t="shared" si="51"/>
        <v>0</v>
      </c>
      <c r="AF88">
        <f t="shared" si="51"/>
        <v>7</v>
      </c>
    </row>
    <row r="89" spans="1:41" x14ac:dyDescent="0.3">
      <c r="A89">
        <v>3</v>
      </c>
      <c r="B89" s="63" t="s">
        <v>6</v>
      </c>
      <c r="C89" t="str">
        <f ca="1">IFERROR(INDEX(OFFSET(Declarations!$A$67:$I$67,(LEN(B89)-1)*21,0),1,VLOOKUP(LEFT(B89,1),Declarations!$A$8:$C$15,3,FALSE)),"")</f>
        <v>Lily Parris</v>
      </c>
      <c r="D89" t="str">
        <f>IFERROR(VLOOKUP(LEFT(B89,1),Declarations!$A$8:$C$15,2,FALSE),"")</f>
        <v>Essex</v>
      </c>
      <c r="E89" s="66">
        <v>11.84</v>
      </c>
      <c r="F89">
        <v>14</v>
      </c>
      <c r="I89" s="85" t="s">
        <v>518</v>
      </c>
      <c r="J89" s="63" t="s">
        <v>46</v>
      </c>
      <c r="K89" t="str">
        <f ca="1">IFERROR(INDEX(OFFSET(Declarations!$A$67:$I$67,(LEN(J89)-1)*21,0),1,VLOOKUP(LEFT(J89,1),Declarations!$A$8:$C$15,3,FALSE)),"")</f>
        <v>Ellie Taylor</v>
      </c>
      <c r="L89" t="str">
        <f>IFERROR(VLOOKUP(LEFT(J89,1),Declarations!$A$8:$C$15,2,FALSE),"")</f>
        <v>Surrey</v>
      </c>
      <c r="M89" s="66">
        <v>12.61</v>
      </c>
      <c r="N89">
        <v>5.5</v>
      </c>
      <c r="P89">
        <f t="shared" ref="P89:P94" si="53">IF($D89=P$2,$F89,0)</f>
        <v>14</v>
      </c>
      <c r="Q89">
        <f t="shared" si="50"/>
        <v>0</v>
      </c>
      <c r="R89">
        <f t="shared" si="50"/>
        <v>0</v>
      </c>
      <c r="S89">
        <f t="shared" si="50"/>
        <v>0</v>
      </c>
      <c r="T89">
        <f t="shared" si="50"/>
        <v>0</v>
      </c>
      <c r="U89">
        <f t="shared" si="50"/>
        <v>0</v>
      </c>
      <c r="V89">
        <f t="shared" si="50"/>
        <v>0</v>
      </c>
      <c r="W89">
        <f t="shared" si="50"/>
        <v>0</v>
      </c>
      <c r="Y89">
        <f t="shared" si="52"/>
        <v>0</v>
      </c>
      <c r="Z89">
        <f t="shared" si="51"/>
        <v>0</v>
      </c>
      <c r="AA89">
        <f t="shared" si="51"/>
        <v>0</v>
      </c>
      <c r="AB89">
        <f t="shared" si="51"/>
        <v>0</v>
      </c>
      <c r="AC89">
        <f t="shared" si="51"/>
        <v>0</v>
      </c>
      <c r="AD89">
        <f t="shared" si="51"/>
        <v>0</v>
      </c>
      <c r="AE89">
        <f t="shared" si="51"/>
        <v>5.5</v>
      </c>
      <c r="AF89">
        <f t="shared" si="51"/>
        <v>0</v>
      </c>
    </row>
    <row r="90" spans="1:41" x14ac:dyDescent="0.3">
      <c r="A90">
        <v>4</v>
      </c>
      <c r="B90" s="63" t="s">
        <v>15</v>
      </c>
      <c r="C90" t="str">
        <f ca="1">IFERROR(INDEX(OFFSET(Declarations!$A$67:$I$67,(LEN(B90)-1)*21,0),1,VLOOKUP(LEFT(B90,1),Declarations!$A$8:$C$15,3,FALSE)),"")</f>
        <v>Rachael Largie-Poleon</v>
      </c>
      <c r="D90" t="str">
        <f>IFERROR(VLOOKUP(LEFT(B90,1),Declarations!$A$8:$C$15,2,FALSE),"")</f>
        <v>Surrey</v>
      </c>
      <c r="E90" s="63">
        <v>12.05</v>
      </c>
      <c r="F90">
        <v>13</v>
      </c>
      <c r="I90" s="80" t="s">
        <v>518</v>
      </c>
      <c r="J90" s="63" t="s">
        <v>168</v>
      </c>
      <c r="K90" t="str">
        <f ca="1">IFERROR(INDEX(OFFSET(Declarations!$A$67:$I$67,(LEN(J90)-1)*21,0),1,VLOOKUP(LEFT(J90,1),Declarations!$A$8:$C$15,3,FALSE)),"")</f>
        <v>Lateefah Agberemi</v>
      </c>
      <c r="L90" t="str">
        <f>IFERROR(VLOOKUP(LEFT(J90,1),Declarations!$A$8:$C$15,2,FALSE),"")</f>
        <v>Bucks</v>
      </c>
      <c r="M90" s="63">
        <v>12.61</v>
      </c>
      <c r="N90">
        <v>5.5</v>
      </c>
      <c r="P90">
        <f t="shared" si="53"/>
        <v>0</v>
      </c>
      <c r="Q90">
        <f t="shared" si="50"/>
        <v>0</v>
      </c>
      <c r="R90">
        <f t="shared" si="50"/>
        <v>0</v>
      </c>
      <c r="S90">
        <f t="shared" si="50"/>
        <v>0</v>
      </c>
      <c r="T90">
        <f t="shared" si="50"/>
        <v>0</v>
      </c>
      <c r="U90">
        <f t="shared" si="50"/>
        <v>0</v>
      </c>
      <c r="V90">
        <f t="shared" si="50"/>
        <v>13</v>
      </c>
      <c r="W90">
        <f t="shared" si="50"/>
        <v>0</v>
      </c>
      <c r="Y90">
        <f t="shared" si="52"/>
        <v>0</v>
      </c>
      <c r="Z90">
        <f t="shared" si="51"/>
        <v>0</v>
      </c>
      <c r="AA90">
        <f t="shared" si="51"/>
        <v>0</v>
      </c>
      <c r="AB90">
        <f t="shared" si="51"/>
        <v>0</v>
      </c>
      <c r="AC90">
        <f t="shared" si="51"/>
        <v>0</v>
      </c>
      <c r="AD90">
        <f t="shared" si="51"/>
        <v>5.5</v>
      </c>
      <c r="AE90">
        <f t="shared" si="51"/>
        <v>0</v>
      </c>
      <c r="AF90">
        <f t="shared" si="51"/>
        <v>0</v>
      </c>
    </row>
    <row r="91" spans="1:41" x14ac:dyDescent="0.3">
      <c r="A91">
        <v>5</v>
      </c>
      <c r="B91" s="63" t="s">
        <v>11</v>
      </c>
      <c r="C91" t="str">
        <f ca="1">IFERROR(INDEX(OFFSET(Declarations!$A$67:$I$67,(LEN(B91)-1)*21,0),1,VLOOKUP(LEFT(B91,1),Declarations!$A$8:$C$15,3,FALSE)),"")</f>
        <v>Samantha Stubbs</v>
      </c>
      <c r="D91" t="str">
        <f>IFERROR(VLOOKUP(LEFT(B91,1),Declarations!$A$8:$C$15,2,FALSE),"")</f>
        <v>Kent</v>
      </c>
      <c r="E91" s="63">
        <v>12.27</v>
      </c>
      <c r="F91">
        <v>12</v>
      </c>
      <c r="I91">
        <v>5</v>
      </c>
      <c r="J91" s="63" t="s">
        <v>49</v>
      </c>
      <c r="K91" t="str">
        <f ca="1">IFERROR(INDEX(OFFSET(Declarations!$A$67:$I$67,(LEN(J91)-1)*21,0),1,VLOOKUP(LEFT(J91,1),Declarations!$A$8:$C$15,3,FALSE)),"")</f>
        <v>Tabitha Proudley</v>
      </c>
      <c r="L91" t="str">
        <f>IFERROR(VLOOKUP(LEFT(J91,1),Declarations!$A$8:$C$15,2,FALSE),"")</f>
        <v>Hants</v>
      </c>
      <c r="M91" s="63">
        <v>12.82</v>
      </c>
      <c r="N91">
        <v>4</v>
      </c>
      <c r="P91">
        <f t="shared" si="53"/>
        <v>0</v>
      </c>
      <c r="Q91">
        <f t="shared" si="50"/>
        <v>0</v>
      </c>
      <c r="R91">
        <f t="shared" si="50"/>
        <v>0</v>
      </c>
      <c r="S91">
        <f t="shared" si="50"/>
        <v>12</v>
      </c>
      <c r="T91">
        <f t="shared" si="50"/>
        <v>0</v>
      </c>
      <c r="U91">
        <f t="shared" si="50"/>
        <v>0</v>
      </c>
      <c r="V91">
        <f t="shared" si="50"/>
        <v>0</v>
      </c>
      <c r="W91">
        <f t="shared" si="50"/>
        <v>0</v>
      </c>
      <c r="Y91">
        <f t="shared" si="52"/>
        <v>0</v>
      </c>
      <c r="Z91">
        <f t="shared" si="51"/>
        <v>4</v>
      </c>
      <c r="AA91">
        <f t="shared" si="51"/>
        <v>0</v>
      </c>
      <c r="AB91">
        <f t="shared" si="51"/>
        <v>0</v>
      </c>
      <c r="AC91">
        <f t="shared" si="51"/>
        <v>0</v>
      </c>
      <c r="AD91">
        <f t="shared" si="51"/>
        <v>0</v>
      </c>
      <c r="AE91">
        <f t="shared" si="51"/>
        <v>0</v>
      </c>
      <c r="AF91">
        <f t="shared" si="51"/>
        <v>0</v>
      </c>
    </row>
    <row r="92" spans="1:41" x14ac:dyDescent="0.3">
      <c r="A92">
        <v>6</v>
      </c>
      <c r="B92" s="63" t="s">
        <v>142</v>
      </c>
      <c r="C92" t="str">
        <f ca="1">IFERROR(INDEX(OFFSET(Declarations!$A$67:$I$67,(LEN(B92)-1)*21,0),1,VLOOKUP(LEFT(B92,1),Declarations!$A$8:$C$15,3,FALSE)),"")</f>
        <v>Carmen Williams</v>
      </c>
      <c r="D92" t="str">
        <f>IFERROR(VLOOKUP(LEFT(B92,1),Declarations!$A$8:$C$15,2,FALSE),"")</f>
        <v>Bucks</v>
      </c>
      <c r="E92" s="63">
        <v>12.38</v>
      </c>
      <c r="F92">
        <v>11</v>
      </c>
      <c r="I92">
        <v>6</v>
      </c>
      <c r="J92" s="63" t="s">
        <v>47</v>
      </c>
      <c r="K92" t="str">
        <f ca="1">IFERROR(INDEX(OFFSET(Declarations!$A$67:$I$67,(LEN(J92)-1)*21,0),1,VLOOKUP(LEFT(J92,1),Declarations!$A$8:$C$15,3,FALSE)),"")</f>
        <v>Katie Rothery</v>
      </c>
      <c r="L92" t="str">
        <f>IFERROR(VLOOKUP(LEFT(J92,1),Declarations!$A$8:$C$15,2,FALSE),"")</f>
        <v>Kent</v>
      </c>
      <c r="M92" s="63">
        <v>13.69</v>
      </c>
      <c r="N92">
        <v>3</v>
      </c>
      <c r="P92">
        <f t="shared" si="53"/>
        <v>0</v>
      </c>
      <c r="Q92">
        <f t="shared" si="50"/>
        <v>0</v>
      </c>
      <c r="R92">
        <f t="shared" si="50"/>
        <v>0</v>
      </c>
      <c r="S92">
        <f t="shared" si="50"/>
        <v>0</v>
      </c>
      <c r="T92">
        <f t="shared" si="50"/>
        <v>0</v>
      </c>
      <c r="U92">
        <f t="shared" si="50"/>
        <v>11</v>
      </c>
      <c r="V92">
        <f t="shared" si="50"/>
        <v>0</v>
      </c>
      <c r="W92">
        <f t="shared" si="50"/>
        <v>0</v>
      </c>
      <c r="Y92">
        <f t="shared" si="52"/>
        <v>0</v>
      </c>
      <c r="Z92">
        <f t="shared" si="51"/>
        <v>0</v>
      </c>
      <c r="AA92">
        <f t="shared" si="51"/>
        <v>0</v>
      </c>
      <c r="AB92">
        <f t="shared" si="51"/>
        <v>3</v>
      </c>
      <c r="AC92">
        <f t="shared" si="51"/>
        <v>0</v>
      </c>
      <c r="AD92">
        <f t="shared" si="51"/>
        <v>0</v>
      </c>
      <c r="AE92">
        <f t="shared" si="51"/>
        <v>0</v>
      </c>
      <c r="AF92">
        <f t="shared" si="51"/>
        <v>0</v>
      </c>
    </row>
    <row r="93" spans="1:41" x14ac:dyDescent="0.3">
      <c r="A93">
        <v>7</v>
      </c>
      <c r="B93" s="63" t="s">
        <v>144</v>
      </c>
      <c r="C93" t="str">
        <f ca="1">IFERROR(INDEX(OFFSET(Declarations!$A$67:$I$67,(LEN(B93)-1)*21,0),1,VLOOKUP(LEFT(B93,1),Declarations!$A$8:$C$15,3,FALSE)),"")</f>
        <v>Madeline Waite</v>
      </c>
      <c r="D93" t="str">
        <f>IFERROR(VLOOKUP(LEFT(B93,1),Declarations!$A$8:$C$15,2,FALSE),"")</f>
        <v>Herts</v>
      </c>
      <c r="E93" s="66">
        <v>12.7</v>
      </c>
      <c r="F93">
        <v>10</v>
      </c>
      <c r="I93">
        <v>7</v>
      </c>
      <c r="J93" s="63"/>
      <c r="K93" t="str">
        <f ca="1">IFERROR(INDEX(OFFSET(Declarations!$A$67:$I$67,(LEN(J93)-1)*21,0),1,VLOOKUP(LEFT(J93,1),Declarations!$A$8:$C$15,3,FALSE)),"")</f>
        <v/>
      </c>
      <c r="L93" t="str">
        <f>IFERROR(VLOOKUP(LEFT(J93,1),Declarations!$A$8:$C$15,2,FALSE),"")</f>
        <v/>
      </c>
      <c r="M93" s="63"/>
      <c r="N93">
        <v>2</v>
      </c>
      <c r="P93">
        <f t="shared" si="53"/>
        <v>0</v>
      </c>
      <c r="Q93">
        <f t="shared" si="50"/>
        <v>0</v>
      </c>
      <c r="R93">
        <f t="shared" si="50"/>
        <v>10</v>
      </c>
      <c r="S93">
        <f t="shared" si="50"/>
        <v>0</v>
      </c>
      <c r="T93">
        <f t="shared" si="50"/>
        <v>0</v>
      </c>
      <c r="U93">
        <f t="shared" si="50"/>
        <v>0</v>
      </c>
      <c r="V93">
        <f t="shared" si="50"/>
        <v>0</v>
      </c>
      <c r="W93">
        <f t="shared" si="50"/>
        <v>0</v>
      </c>
      <c r="Y93">
        <f t="shared" si="52"/>
        <v>0</v>
      </c>
      <c r="Z93">
        <f t="shared" si="51"/>
        <v>0</v>
      </c>
      <c r="AA93">
        <f t="shared" si="51"/>
        <v>0</v>
      </c>
      <c r="AB93">
        <f t="shared" si="51"/>
        <v>0</v>
      </c>
      <c r="AC93">
        <f t="shared" si="51"/>
        <v>0</v>
      </c>
      <c r="AD93">
        <f t="shared" si="51"/>
        <v>0</v>
      </c>
      <c r="AE93">
        <f t="shared" si="51"/>
        <v>0</v>
      </c>
      <c r="AF93">
        <f t="shared" si="51"/>
        <v>0</v>
      </c>
    </row>
    <row r="94" spans="1:41" x14ac:dyDescent="0.3">
      <c r="A94">
        <v>8</v>
      </c>
      <c r="B94" s="63" t="s">
        <v>13</v>
      </c>
      <c r="C94" t="str">
        <f ca="1">IFERROR(INDEX(OFFSET(Declarations!$A$67:$I$67,(LEN(B94)-1)*21,0),1,VLOOKUP(LEFT(B94,1),Declarations!$A$8:$C$15,3,FALSE)),"")</f>
        <v>JULIETTE AGROTIS</v>
      </c>
      <c r="D94" t="str">
        <f>IFERROR(VLOOKUP(LEFT(B94,1),Declarations!$A$8:$C$15,2,FALSE),"")</f>
        <v>Middlesex</v>
      </c>
      <c r="E94" s="63">
        <v>13.33</v>
      </c>
      <c r="F94">
        <v>9</v>
      </c>
      <c r="I94">
        <v>8</v>
      </c>
      <c r="J94" s="63"/>
      <c r="K94" t="str">
        <f ca="1">IFERROR(INDEX(OFFSET(Declarations!$A$67:$I$67,(LEN(J94)-1)*21,0),1,VLOOKUP(LEFT(J94,1),Declarations!$A$8:$C$15,3,FALSE)),"")</f>
        <v/>
      </c>
      <c r="L94" t="str">
        <f>IFERROR(VLOOKUP(LEFT(J94,1),Declarations!$A$8:$C$15,2,FALSE),"")</f>
        <v/>
      </c>
      <c r="M94" s="63"/>
      <c r="N94">
        <v>1</v>
      </c>
      <c r="P94">
        <f t="shared" si="53"/>
        <v>0</v>
      </c>
      <c r="Q94">
        <f t="shared" si="50"/>
        <v>0</v>
      </c>
      <c r="R94">
        <f t="shared" si="50"/>
        <v>0</v>
      </c>
      <c r="S94">
        <f t="shared" si="50"/>
        <v>0</v>
      </c>
      <c r="T94">
        <f t="shared" si="50"/>
        <v>9</v>
      </c>
      <c r="U94">
        <f t="shared" si="50"/>
        <v>0</v>
      </c>
      <c r="V94">
        <f t="shared" si="50"/>
        <v>0</v>
      </c>
      <c r="W94">
        <f t="shared" si="50"/>
        <v>0</v>
      </c>
      <c r="Y94">
        <f t="shared" si="52"/>
        <v>0</v>
      </c>
      <c r="Z94">
        <f t="shared" si="51"/>
        <v>0</v>
      </c>
      <c r="AA94">
        <f t="shared" si="51"/>
        <v>0</v>
      </c>
      <c r="AB94">
        <f t="shared" si="51"/>
        <v>0</v>
      </c>
      <c r="AC94">
        <f t="shared" si="51"/>
        <v>0</v>
      </c>
      <c r="AD94">
        <f t="shared" si="51"/>
        <v>0</v>
      </c>
      <c r="AE94">
        <f t="shared" si="51"/>
        <v>0</v>
      </c>
      <c r="AF94">
        <f t="shared" si="51"/>
        <v>0</v>
      </c>
    </row>
    <row r="95" spans="1:41" x14ac:dyDescent="0.3">
      <c r="P95">
        <f>SUM(P87:P94)</f>
        <v>14</v>
      </c>
      <c r="Q95">
        <f t="shared" ref="Q95:W95" si="54">SUM(Q87:Q94)</f>
        <v>15</v>
      </c>
      <c r="R95">
        <f t="shared" si="54"/>
        <v>10</v>
      </c>
      <c r="S95">
        <f t="shared" si="54"/>
        <v>12</v>
      </c>
      <c r="T95">
        <f t="shared" si="54"/>
        <v>9</v>
      </c>
      <c r="U95">
        <f t="shared" si="54"/>
        <v>11</v>
      </c>
      <c r="V95">
        <f t="shared" si="54"/>
        <v>13</v>
      </c>
      <c r="W95">
        <f t="shared" si="54"/>
        <v>16</v>
      </c>
      <c r="Y95">
        <f t="shared" ref="Y95:AF95" si="55">SUM(Y87:Y94)</f>
        <v>8</v>
      </c>
      <c r="Z95">
        <f t="shared" si="55"/>
        <v>4</v>
      </c>
      <c r="AA95">
        <f t="shared" si="55"/>
        <v>0</v>
      </c>
      <c r="AB95">
        <f t="shared" si="55"/>
        <v>3</v>
      </c>
      <c r="AC95">
        <f t="shared" si="55"/>
        <v>0</v>
      </c>
      <c r="AD95">
        <f t="shared" si="55"/>
        <v>5.5</v>
      </c>
      <c r="AE95">
        <f t="shared" si="55"/>
        <v>5.5</v>
      </c>
      <c r="AF95">
        <f t="shared" si="55"/>
        <v>7</v>
      </c>
      <c r="AH95">
        <f>P95+Y95</f>
        <v>22</v>
      </c>
      <c r="AI95">
        <f t="shared" ref="AI95" si="56">Q95+Z95</f>
        <v>19</v>
      </c>
      <c r="AJ95">
        <f t="shared" ref="AJ95" si="57">R95+AA95</f>
        <v>10</v>
      </c>
      <c r="AK95">
        <f t="shared" ref="AK95" si="58">S95+AB95</f>
        <v>15</v>
      </c>
      <c r="AL95">
        <f t="shared" ref="AL95" si="59">T95+AC95</f>
        <v>9</v>
      </c>
      <c r="AM95">
        <f t="shared" ref="AM95" si="60">U95+AD95</f>
        <v>16.5</v>
      </c>
      <c r="AN95">
        <f t="shared" ref="AN95" si="61">V95+AE95</f>
        <v>18.5</v>
      </c>
      <c r="AO95">
        <f t="shared" ref="AO95" si="62">W95+AF95</f>
        <v>23</v>
      </c>
    </row>
    <row r="96" spans="1:41" x14ac:dyDescent="0.3">
      <c r="D96" s="3" t="s">
        <v>66</v>
      </c>
      <c r="L96" s="3" t="s">
        <v>66</v>
      </c>
    </row>
    <row r="97" spans="1:41" x14ac:dyDescent="0.3">
      <c r="A97" s="1" t="s">
        <v>70</v>
      </c>
      <c r="B97" s="1" t="s">
        <v>113</v>
      </c>
      <c r="D97" s="77">
        <v>-1.5</v>
      </c>
      <c r="E97" s="1" t="s">
        <v>52</v>
      </c>
      <c r="F97" s="1" t="s">
        <v>38</v>
      </c>
      <c r="I97" s="1" t="s">
        <v>72</v>
      </c>
      <c r="J97" s="1" t="s">
        <v>114</v>
      </c>
      <c r="L97" s="77">
        <v>-4.8</v>
      </c>
      <c r="M97" s="1" t="s">
        <v>52</v>
      </c>
      <c r="N97" s="1" t="s">
        <v>38</v>
      </c>
    </row>
    <row r="98" spans="1:41" x14ac:dyDescent="0.3">
      <c r="A98">
        <v>1</v>
      </c>
      <c r="B98" s="63" t="s">
        <v>15</v>
      </c>
      <c r="C98" t="str">
        <f ca="1">IFERROR(INDEX(OFFSET(Declarations!$A$61:$I$61,(LEN(B98)-1)*21,0),1,VLOOKUP(LEFT(B98,1),Declarations!$A$8:$C$15,3,FALSE)),"")</f>
        <v>Amanda Obijiaku</v>
      </c>
      <c r="D98" t="str">
        <f>IFERROR(VLOOKUP(LEFT(B98,1),Declarations!$A$8:$C$15,2,FALSE),"")</f>
        <v>Surrey</v>
      </c>
      <c r="E98" s="63">
        <v>25.41</v>
      </c>
      <c r="F98">
        <v>16</v>
      </c>
      <c r="I98">
        <v>1</v>
      </c>
      <c r="J98" s="63" t="s">
        <v>48</v>
      </c>
      <c r="K98" t="str">
        <f ca="1">IFERROR(INDEX(OFFSET(Declarations!$A$61:$I$61,(LEN(J98)-1)*21,0),1,VLOOKUP(LEFT(J98,1),Declarations!$A$8:$C$15,3,FALSE)),"")</f>
        <v>GOLDER WIAFE</v>
      </c>
      <c r="L98" t="str">
        <f>IFERROR(VLOOKUP(LEFT(J98,1),Declarations!$A$8:$C$15,2,FALSE),"")</f>
        <v>Middlesex</v>
      </c>
      <c r="M98" s="63">
        <v>25.82</v>
      </c>
      <c r="N98">
        <v>8</v>
      </c>
      <c r="P98">
        <f>IF($D98=P$2,$F98,0)</f>
        <v>0</v>
      </c>
      <c r="Q98">
        <f t="shared" ref="Q98:W105" si="63">IF($D98=Q$2,$F98,0)</f>
        <v>0</v>
      </c>
      <c r="R98">
        <f t="shared" si="63"/>
        <v>0</v>
      </c>
      <c r="S98">
        <f t="shared" si="63"/>
        <v>0</v>
      </c>
      <c r="T98">
        <f t="shared" si="63"/>
        <v>0</v>
      </c>
      <c r="U98">
        <f t="shared" si="63"/>
        <v>0</v>
      </c>
      <c r="V98">
        <f t="shared" si="63"/>
        <v>16</v>
      </c>
      <c r="W98">
        <f t="shared" si="63"/>
        <v>0</v>
      </c>
      <c r="Y98">
        <f>IF($L98=Y$2,$N98,0)</f>
        <v>0</v>
      </c>
      <c r="Z98">
        <f t="shared" ref="Z98:AF105" si="64">IF($L98=Z$2,$N98,0)</f>
        <v>0</v>
      </c>
      <c r="AA98">
        <f t="shared" si="64"/>
        <v>0</v>
      </c>
      <c r="AB98">
        <f t="shared" si="64"/>
        <v>0</v>
      </c>
      <c r="AC98">
        <f t="shared" si="64"/>
        <v>8</v>
      </c>
      <c r="AD98">
        <f t="shared" si="64"/>
        <v>0</v>
      </c>
      <c r="AE98">
        <f t="shared" si="64"/>
        <v>0</v>
      </c>
      <c r="AF98">
        <f t="shared" si="64"/>
        <v>0</v>
      </c>
    </row>
    <row r="99" spans="1:41" x14ac:dyDescent="0.3">
      <c r="A99">
        <v>2</v>
      </c>
      <c r="B99" s="63" t="s">
        <v>13</v>
      </c>
      <c r="C99" t="str">
        <f ca="1">IFERROR(INDEX(OFFSET(Declarations!$A$61:$I$61,(LEN(B99)-1)*21,0),1,VLOOKUP(LEFT(B99,1),Declarations!$A$8:$C$15,3,FALSE)),"")</f>
        <v>MYA GREEN</v>
      </c>
      <c r="D99" t="str">
        <f>IFERROR(VLOOKUP(LEFT(B99,1),Declarations!$A$8:$C$15,2,FALSE),"")</f>
        <v>Middlesex</v>
      </c>
      <c r="E99" s="66">
        <v>25.62</v>
      </c>
      <c r="F99">
        <v>15</v>
      </c>
      <c r="I99">
        <v>2</v>
      </c>
      <c r="J99" s="63" t="s">
        <v>46</v>
      </c>
      <c r="K99" t="str">
        <f ca="1">IFERROR(INDEX(OFFSET(Declarations!$A$61:$I$61,(LEN(J99)-1)*21,0),1,VLOOKUP(LEFT(J99,1),Declarations!$A$8:$C$15,3,FALSE)),"")</f>
        <v>Toni Bryan</v>
      </c>
      <c r="L99" t="str">
        <f>IFERROR(VLOOKUP(LEFT(J99,1),Declarations!$A$8:$C$15,2,FALSE),"")</f>
        <v>Surrey</v>
      </c>
      <c r="M99" s="66">
        <v>25.82</v>
      </c>
      <c r="N99">
        <v>7</v>
      </c>
      <c r="P99">
        <f>IF($D99=P$2,$F99,0)</f>
        <v>0</v>
      </c>
      <c r="Q99">
        <f t="shared" si="63"/>
        <v>0</v>
      </c>
      <c r="R99">
        <f t="shared" si="63"/>
        <v>0</v>
      </c>
      <c r="S99">
        <f t="shared" si="63"/>
        <v>0</v>
      </c>
      <c r="T99">
        <f t="shared" si="63"/>
        <v>15</v>
      </c>
      <c r="U99">
        <f t="shared" si="63"/>
        <v>0</v>
      </c>
      <c r="V99">
        <f t="shared" si="63"/>
        <v>0</v>
      </c>
      <c r="W99">
        <f t="shared" si="63"/>
        <v>0</v>
      </c>
      <c r="Y99">
        <f t="shared" ref="Y99:Y105" si="65">IF($L99=Y$2,$N99,0)</f>
        <v>0</v>
      </c>
      <c r="Z99">
        <f t="shared" si="64"/>
        <v>0</v>
      </c>
      <c r="AA99">
        <f t="shared" si="64"/>
        <v>0</v>
      </c>
      <c r="AB99">
        <f t="shared" si="64"/>
        <v>0</v>
      </c>
      <c r="AC99">
        <f t="shared" si="64"/>
        <v>0</v>
      </c>
      <c r="AD99">
        <f t="shared" si="64"/>
        <v>0</v>
      </c>
      <c r="AE99">
        <f t="shared" si="64"/>
        <v>7</v>
      </c>
      <c r="AF99">
        <f t="shared" si="64"/>
        <v>0</v>
      </c>
    </row>
    <row r="100" spans="1:41" x14ac:dyDescent="0.3">
      <c r="A100">
        <v>3</v>
      </c>
      <c r="B100" s="63" t="s">
        <v>6</v>
      </c>
      <c r="C100" t="str">
        <f ca="1">IFERROR(INDEX(OFFSET(Declarations!$A$61:$I$61,(LEN(B100)-1)*21,0),1,VLOOKUP(LEFT(B100,1),Declarations!$A$8:$C$15,3,FALSE)),"")</f>
        <v>Tayllah Barton-Conde</v>
      </c>
      <c r="D100" t="str">
        <f>IFERROR(VLOOKUP(LEFT(B100,1),Declarations!$A$8:$C$15,2,FALSE),"")</f>
        <v>Essex</v>
      </c>
      <c r="E100" s="66">
        <v>25.76</v>
      </c>
      <c r="F100">
        <v>14</v>
      </c>
      <c r="I100">
        <v>3</v>
      </c>
      <c r="J100" s="63" t="s">
        <v>44</v>
      </c>
      <c r="K100" t="str">
        <f ca="1">IFERROR(INDEX(OFFSET(Declarations!$A$61:$I$61,(LEN(J100)-1)*21,0),1,VLOOKUP(LEFT(J100,1),Declarations!$A$8:$C$15,3,FALSE)),"")</f>
        <v>Sophie Anderson</v>
      </c>
      <c r="L100" t="str">
        <f>IFERROR(VLOOKUP(LEFT(J100,1),Declarations!$A$8:$C$15,2,FALSE),"")</f>
        <v>Essex</v>
      </c>
      <c r="M100" s="66">
        <v>26.65</v>
      </c>
      <c r="N100">
        <v>6</v>
      </c>
      <c r="P100">
        <f t="shared" ref="P100:P105" si="66">IF($D100=P$2,$F100,0)</f>
        <v>14</v>
      </c>
      <c r="Q100">
        <f t="shared" si="63"/>
        <v>0</v>
      </c>
      <c r="R100">
        <f t="shared" si="63"/>
        <v>0</v>
      </c>
      <c r="S100">
        <f t="shared" si="63"/>
        <v>0</v>
      </c>
      <c r="T100">
        <f t="shared" si="63"/>
        <v>0</v>
      </c>
      <c r="U100">
        <f t="shared" si="63"/>
        <v>0</v>
      </c>
      <c r="V100">
        <f t="shared" si="63"/>
        <v>0</v>
      </c>
      <c r="W100">
        <f t="shared" si="63"/>
        <v>0</v>
      </c>
      <c r="Y100">
        <f t="shared" si="65"/>
        <v>6</v>
      </c>
      <c r="Z100">
        <f t="shared" si="64"/>
        <v>0</v>
      </c>
      <c r="AA100">
        <f t="shared" si="64"/>
        <v>0</v>
      </c>
      <c r="AB100">
        <f t="shared" si="64"/>
        <v>0</v>
      </c>
      <c r="AC100">
        <f t="shared" si="64"/>
        <v>0</v>
      </c>
      <c r="AD100">
        <f t="shared" si="64"/>
        <v>0</v>
      </c>
      <c r="AE100">
        <f t="shared" si="64"/>
        <v>0</v>
      </c>
      <c r="AF100">
        <f t="shared" si="64"/>
        <v>0</v>
      </c>
    </row>
    <row r="101" spans="1:41" x14ac:dyDescent="0.3">
      <c r="A101">
        <v>4</v>
      </c>
      <c r="B101" s="63" t="s">
        <v>142</v>
      </c>
      <c r="C101" t="str">
        <f ca="1">IFERROR(INDEX(OFFSET(Declarations!$A$61:$I$61,(LEN(B101)-1)*21,0),1,VLOOKUP(LEFT(B101,1),Declarations!$A$8:$C$15,3,FALSE)),"")</f>
        <v>Moyin Oduyemi</v>
      </c>
      <c r="D101" t="str">
        <f>IFERROR(VLOOKUP(LEFT(B101,1),Declarations!$A$8:$C$15,2,FALSE),"")</f>
        <v>Bucks</v>
      </c>
      <c r="E101" s="63">
        <v>26.08</v>
      </c>
      <c r="F101">
        <v>13</v>
      </c>
      <c r="I101">
        <v>4</v>
      </c>
      <c r="J101" s="63" t="s">
        <v>45</v>
      </c>
      <c r="K101" t="str">
        <f ca="1">IFERROR(INDEX(OFFSET(Declarations!$A$61:$I$61,(LEN(J101)-1)*21,0),1,VLOOKUP(LEFT(J101,1),Declarations!$A$8:$C$15,3,FALSE)),"")</f>
        <v>Mia O’Hara</v>
      </c>
      <c r="L101" t="str">
        <f>IFERROR(VLOOKUP(LEFT(J101,1),Declarations!$A$8:$C$15,2,FALSE),"")</f>
        <v>Sussex</v>
      </c>
      <c r="M101" s="63">
        <v>27.05</v>
      </c>
      <c r="N101">
        <v>5</v>
      </c>
      <c r="P101">
        <f t="shared" si="66"/>
        <v>0</v>
      </c>
      <c r="Q101">
        <f t="shared" si="63"/>
        <v>0</v>
      </c>
      <c r="R101">
        <f t="shared" si="63"/>
        <v>0</v>
      </c>
      <c r="S101">
        <f t="shared" si="63"/>
        <v>0</v>
      </c>
      <c r="T101">
        <f t="shared" si="63"/>
        <v>0</v>
      </c>
      <c r="U101">
        <f t="shared" si="63"/>
        <v>13</v>
      </c>
      <c r="V101">
        <f t="shared" si="63"/>
        <v>0</v>
      </c>
      <c r="W101">
        <f t="shared" si="63"/>
        <v>0</v>
      </c>
      <c r="Y101">
        <f t="shared" si="65"/>
        <v>0</v>
      </c>
      <c r="Z101">
        <f t="shared" si="64"/>
        <v>0</v>
      </c>
      <c r="AA101">
        <f t="shared" si="64"/>
        <v>0</v>
      </c>
      <c r="AB101">
        <f t="shared" si="64"/>
        <v>0</v>
      </c>
      <c r="AC101">
        <f t="shared" si="64"/>
        <v>0</v>
      </c>
      <c r="AD101">
        <f t="shared" si="64"/>
        <v>0</v>
      </c>
      <c r="AE101">
        <f t="shared" si="64"/>
        <v>0</v>
      </c>
      <c r="AF101">
        <f t="shared" si="64"/>
        <v>5</v>
      </c>
    </row>
    <row r="102" spans="1:41" x14ac:dyDescent="0.3">
      <c r="A102">
        <v>5</v>
      </c>
      <c r="B102" s="63" t="s">
        <v>8</v>
      </c>
      <c r="C102" t="str">
        <f ca="1">IFERROR(INDEX(OFFSET(Declarations!$A$61:$I$61,(LEN(B102)-1)*21,0),1,VLOOKUP(LEFT(B102,1),Declarations!$A$8:$C$15,3,FALSE)),"")</f>
        <v>Isabel Pinder</v>
      </c>
      <c r="D102" t="str">
        <f>IFERROR(VLOOKUP(LEFT(B102,1),Declarations!$A$8:$C$15,2,FALSE),"")</f>
        <v>Hants</v>
      </c>
      <c r="E102" s="63">
        <v>26.39</v>
      </c>
      <c r="F102">
        <v>12</v>
      </c>
      <c r="I102">
        <v>5</v>
      </c>
      <c r="J102" s="63" t="s">
        <v>49</v>
      </c>
      <c r="K102" t="str">
        <f ca="1">IFERROR(INDEX(OFFSET(Declarations!$A$61:$I$61,(LEN(J102)-1)*21,0),1,VLOOKUP(LEFT(J102,1),Declarations!$A$8:$C$15,3,FALSE)),"")</f>
        <v>Emily Eades-Scott</v>
      </c>
      <c r="L102" t="str">
        <f>IFERROR(VLOOKUP(LEFT(J102,1),Declarations!$A$8:$C$15,2,FALSE),"")</f>
        <v>Hants</v>
      </c>
      <c r="M102" s="63">
        <v>27.39</v>
      </c>
      <c r="N102">
        <v>4</v>
      </c>
      <c r="P102">
        <f t="shared" si="66"/>
        <v>0</v>
      </c>
      <c r="Q102">
        <f t="shared" si="63"/>
        <v>12</v>
      </c>
      <c r="R102">
        <f t="shared" si="63"/>
        <v>0</v>
      </c>
      <c r="S102">
        <f t="shared" si="63"/>
        <v>0</v>
      </c>
      <c r="T102">
        <f t="shared" si="63"/>
        <v>0</v>
      </c>
      <c r="U102">
        <f t="shared" si="63"/>
        <v>0</v>
      </c>
      <c r="V102">
        <f t="shared" si="63"/>
        <v>0</v>
      </c>
      <c r="W102">
        <f t="shared" si="63"/>
        <v>0</v>
      </c>
      <c r="Y102">
        <f t="shared" si="65"/>
        <v>0</v>
      </c>
      <c r="Z102">
        <f t="shared" si="64"/>
        <v>4</v>
      </c>
      <c r="AA102">
        <f t="shared" si="64"/>
        <v>0</v>
      </c>
      <c r="AB102">
        <f t="shared" si="64"/>
        <v>0</v>
      </c>
      <c r="AC102">
        <f t="shared" si="64"/>
        <v>0</v>
      </c>
      <c r="AD102">
        <f t="shared" si="64"/>
        <v>0</v>
      </c>
      <c r="AE102">
        <f t="shared" si="64"/>
        <v>0</v>
      </c>
      <c r="AF102">
        <f t="shared" si="64"/>
        <v>0</v>
      </c>
    </row>
    <row r="103" spans="1:41" x14ac:dyDescent="0.3">
      <c r="A103">
        <v>6</v>
      </c>
      <c r="B103" s="63" t="s">
        <v>17</v>
      </c>
      <c r="C103" t="str">
        <f ca="1">IFERROR(INDEX(OFFSET(Declarations!$A$61:$I$61,(LEN(B103)-1)*21,0),1,VLOOKUP(LEFT(B103,1),Declarations!$A$8:$C$15,3,FALSE)),"")</f>
        <v>Poppy Oliver</v>
      </c>
      <c r="D103" t="str">
        <f>IFERROR(VLOOKUP(LEFT(B103,1),Declarations!$A$8:$C$15,2,FALSE),"")</f>
        <v>Sussex</v>
      </c>
      <c r="E103" s="63">
        <v>26.81</v>
      </c>
      <c r="F103">
        <v>11</v>
      </c>
      <c r="I103">
        <v>6</v>
      </c>
      <c r="J103" s="63" t="s">
        <v>168</v>
      </c>
      <c r="K103" t="str">
        <f ca="1">IFERROR(INDEX(OFFSET(Declarations!$A$61:$I$61,(LEN(J103)-1)*21,0),1,VLOOKUP(LEFT(J103,1),Declarations!$A$8:$C$15,3,FALSE)),"")</f>
        <v>Latanyah Byfield</v>
      </c>
      <c r="L103" t="str">
        <f>IFERROR(VLOOKUP(LEFT(J103,1),Declarations!$A$8:$C$15,2,FALSE),"")</f>
        <v>Bucks</v>
      </c>
      <c r="M103" s="66">
        <v>27.7</v>
      </c>
      <c r="N103">
        <v>3</v>
      </c>
      <c r="P103">
        <f t="shared" si="66"/>
        <v>0</v>
      </c>
      <c r="Q103">
        <f t="shared" si="63"/>
        <v>0</v>
      </c>
      <c r="R103">
        <f t="shared" si="63"/>
        <v>0</v>
      </c>
      <c r="S103">
        <f t="shared" si="63"/>
        <v>0</v>
      </c>
      <c r="T103">
        <f t="shared" si="63"/>
        <v>0</v>
      </c>
      <c r="U103">
        <f t="shared" si="63"/>
        <v>0</v>
      </c>
      <c r="V103">
        <f t="shared" si="63"/>
        <v>0</v>
      </c>
      <c r="W103">
        <f t="shared" si="63"/>
        <v>11</v>
      </c>
      <c r="Y103">
        <f t="shared" si="65"/>
        <v>0</v>
      </c>
      <c r="Z103">
        <f t="shared" si="64"/>
        <v>0</v>
      </c>
      <c r="AA103">
        <f t="shared" si="64"/>
        <v>0</v>
      </c>
      <c r="AB103">
        <f t="shared" si="64"/>
        <v>0</v>
      </c>
      <c r="AC103">
        <f t="shared" si="64"/>
        <v>0</v>
      </c>
      <c r="AD103">
        <f t="shared" si="64"/>
        <v>3</v>
      </c>
      <c r="AE103">
        <f t="shared" si="64"/>
        <v>0</v>
      </c>
      <c r="AF103">
        <f t="shared" si="64"/>
        <v>0</v>
      </c>
    </row>
    <row r="104" spans="1:41" x14ac:dyDescent="0.3">
      <c r="A104">
        <v>7</v>
      </c>
      <c r="B104" s="63" t="s">
        <v>11</v>
      </c>
      <c r="C104" t="str">
        <f ca="1">IFERROR(INDEX(OFFSET(Declarations!$A$61:$I$61,(LEN(B104)-1)*21,0),1,VLOOKUP(LEFT(B104,1),Declarations!$A$8:$C$15,3,FALSE)),"")</f>
        <v>Imogen Davis</v>
      </c>
      <c r="D104" t="str">
        <f>IFERROR(VLOOKUP(LEFT(B104,1),Declarations!$A$8:$C$15,2,FALSE),"")</f>
        <v>Kent</v>
      </c>
      <c r="E104" s="63">
        <v>27.15</v>
      </c>
      <c r="F104">
        <v>10</v>
      </c>
      <c r="I104">
        <v>7</v>
      </c>
      <c r="J104" s="63" t="s">
        <v>47</v>
      </c>
      <c r="K104" t="str">
        <f ca="1">IFERROR(INDEX(OFFSET(Declarations!$A$61:$I$61,(LEN(J104)-1)*21,0),1,VLOOKUP(LEFT(J104,1),Declarations!$A$8:$C$15,3,FALSE)),"")</f>
        <v>Ella Saxby</v>
      </c>
      <c r="L104" t="str">
        <f>IFERROR(VLOOKUP(LEFT(J104,1),Declarations!$A$8:$C$15,2,FALSE),"")</f>
        <v>Kent</v>
      </c>
      <c r="M104" s="66">
        <v>28.6</v>
      </c>
      <c r="N104">
        <v>2</v>
      </c>
      <c r="P104">
        <f t="shared" si="66"/>
        <v>0</v>
      </c>
      <c r="Q104">
        <f t="shared" si="63"/>
        <v>0</v>
      </c>
      <c r="R104">
        <f t="shared" si="63"/>
        <v>0</v>
      </c>
      <c r="S104">
        <f t="shared" si="63"/>
        <v>10</v>
      </c>
      <c r="T104">
        <f t="shared" si="63"/>
        <v>0</v>
      </c>
      <c r="U104">
        <f t="shared" si="63"/>
        <v>0</v>
      </c>
      <c r="V104">
        <f t="shared" si="63"/>
        <v>0</v>
      </c>
      <c r="W104">
        <f t="shared" si="63"/>
        <v>0</v>
      </c>
      <c r="Y104">
        <f t="shared" si="65"/>
        <v>0</v>
      </c>
      <c r="Z104">
        <f t="shared" si="64"/>
        <v>0</v>
      </c>
      <c r="AA104">
        <f t="shared" si="64"/>
        <v>0</v>
      </c>
      <c r="AB104">
        <f t="shared" si="64"/>
        <v>2</v>
      </c>
      <c r="AC104">
        <f t="shared" si="64"/>
        <v>0</v>
      </c>
      <c r="AD104">
        <f t="shared" si="64"/>
        <v>0</v>
      </c>
      <c r="AE104">
        <f t="shared" si="64"/>
        <v>0</v>
      </c>
      <c r="AF104">
        <f t="shared" si="64"/>
        <v>0</v>
      </c>
    </row>
    <row r="105" spans="1:41" x14ac:dyDescent="0.3">
      <c r="A105">
        <v>8</v>
      </c>
      <c r="B105" s="63" t="s">
        <v>144</v>
      </c>
      <c r="C105" t="str">
        <f ca="1">IFERROR(INDEX(OFFSET(Declarations!$A$61:$I$61,(LEN(B105)-1)*21,0),1,VLOOKUP(LEFT(B105,1),Declarations!$A$8:$C$15,3,FALSE)),"")</f>
        <v>Chrissy Murray</v>
      </c>
      <c r="D105" t="str">
        <f>IFERROR(VLOOKUP(LEFT(B105,1),Declarations!$A$8:$C$15,2,FALSE),"")</f>
        <v>Herts</v>
      </c>
      <c r="E105" s="66">
        <v>27.9</v>
      </c>
      <c r="F105">
        <v>9</v>
      </c>
      <c r="I105">
        <v>8</v>
      </c>
      <c r="J105" s="63"/>
      <c r="K105" t="str">
        <f ca="1">IFERROR(INDEX(OFFSET(Declarations!$A$61:$I$61,(LEN(J105)-1)*21,0),1,VLOOKUP(LEFT(J105,1),Declarations!$A$8:$C$15,3,FALSE)),"")</f>
        <v/>
      </c>
      <c r="L105" t="str">
        <f>IFERROR(VLOOKUP(LEFT(J105,1),Declarations!$A$8:$C$15,2,FALSE),"")</f>
        <v/>
      </c>
      <c r="M105" s="63"/>
      <c r="N105">
        <v>1</v>
      </c>
      <c r="P105">
        <f t="shared" si="66"/>
        <v>0</v>
      </c>
      <c r="Q105">
        <f t="shared" si="63"/>
        <v>0</v>
      </c>
      <c r="R105">
        <f t="shared" si="63"/>
        <v>9</v>
      </c>
      <c r="S105">
        <f t="shared" si="63"/>
        <v>0</v>
      </c>
      <c r="T105">
        <f t="shared" si="63"/>
        <v>0</v>
      </c>
      <c r="U105">
        <f t="shared" si="63"/>
        <v>0</v>
      </c>
      <c r="V105">
        <f t="shared" si="63"/>
        <v>0</v>
      </c>
      <c r="W105">
        <f t="shared" si="63"/>
        <v>0</v>
      </c>
      <c r="Y105">
        <f t="shared" si="65"/>
        <v>0</v>
      </c>
      <c r="Z105">
        <f t="shared" si="64"/>
        <v>0</v>
      </c>
      <c r="AA105">
        <f t="shared" si="64"/>
        <v>0</v>
      </c>
      <c r="AB105">
        <f t="shared" si="64"/>
        <v>0</v>
      </c>
      <c r="AC105">
        <f t="shared" si="64"/>
        <v>0</v>
      </c>
      <c r="AD105">
        <f t="shared" si="64"/>
        <v>0</v>
      </c>
      <c r="AE105">
        <f t="shared" si="64"/>
        <v>0</v>
      </c>
      <c r="AF105">
        <f t="shared" si="64"/>
        <v>0</v>
      </c>
    </row>
    <row r="106" spans="1:41" x14ac:dyDescent="0.3">
      <c r="P106">
        <f>SUM(P98:P105)</f>
        <v>14</v>
      </c>
      <c r="Q106">
        <f t="shared" ref="Q106:W106" si="67">SUM(Q98:Q105)</f>
        <v>12</v>
      </c>
      <c r="R106">
        <f t="shared" si="67"/>
        <v>9</v>
      </c>
      <c r="S106">
        <f t="shared" si="67"/>
        <v>10</v>
      </c>
      <c r="T106">
        <f t="shared" si="67"/>
        <v>15</v>
      </c>
      <c r="U106">
        <f t="shared" si="67"/>
        <v>13</v>
      </c>
      <c r="V106">
        <f t="shared" si="67"/>
        <v>16</v>
      </c>
      <c r="W106">
        <f t="shared" si="67"/>
        <v>11</v>
      </c>
      <c r="Y106">
        <f>SUM(Y98:Y105)</f>
        <v>6</v>
      </c>
      <c r="Z106">
        <f t="shared" ref="Z106:AF106" si="68">SUM(Z98:Z105)</f>
        <v>4</v>
      </c>
      <c r="AA106">
        <f t="shared" si="68"/>
        <v>0</v>
      </c>
      <c r="AB106">
        <f t="shared" si="68"/>
        <v>2</v>
      </c>
      <c r="AC106">
        <f t="shared" si="68"/>
        <v>8</v>
      </c>
      <c r="AD106">
        <f t="shared" si="68"/>
        <v>3</v>
      </c>
      <c r="AE106">
        <f t="shared" si="68"/>
        <v>7</v>
      </c>
      <c r="AF106">
        <f t="shared" si="68"/>
        <v>5</v>
      </c>
      <c r="AH106">
        <f>P106+Y106</f>
        <v>20</v>
      </c>
      <c r="AI106">
        <f t="shared" ref="AI106:AO106" si="69">Q106+Z106</f>
        <v>16</v>
      </c>
      <c r="AJ106">
        <f t="shared" si="69"/>
        <v>9</v>
      </c>
      <c r="AK106">
        <f t="shared" si="69"/>
        <v>12</v>
      </c>
      <c r="AL106">
        <f t="shared" si="69"/>
        <v>23</v>
      </c>
      <c r="AM106">
        <f t="shared" si="69"/>
        <v>16</v>
      </c>
      <c r="AN106">
        <f t="shared" si="69"/>
        <v>23</v>
      </c>
      <c r="AO106">
        <f t="shared" si="69"/>
        <v>16</v>
      </c>
    </row>
    <row r="108" spans="1:41" x14ac:dyDescent="0.3">
      <c r="A108" s="1" t="s">
        <v>74</v>
      </c>
      <c r="B108" s="1" t="s">
        <v>111</v>
      </c>
      <c r="E108" s="1" t="s">
        <v>52</v>
      </c>
      <c r="F108" s="1" t="s">
        <v>38</v>
      </c>
      <c r="I108" s="1" t="s">
        <v>76</v>
      </c>
      <c r="J108" s="1" t="s">
        <v>112</v>
      </c>
      <c r="M108" s="1" t="s">
        <v>52</v>
      </c>
      <c r="N108" s="1" t="s">
        <v>38</v>
      </c>
    </row>
    <row r="109" spans="1:41" x14ac:dyDescent="0.3">
      <c r="A109">
        <v>1</v>
      </c>
      <c r="B109" s="63" t="s">
        <v>11</v>
      </c>
      <c r="C109" t="str">
        <f ca="1">IFERROR(INDEX(OFFSET(Declarations!$A$63:$I$63,(LEN(B109)-1)*21,0),1,VLOOKUP(LEFT(B109,1),Declarations!$A$8:$C$15,3,FALSE)),"")</f>
        <v>Maddison Sawyer</v>
      </c>
      <c r="D109" t="str">
        <f>IFERROR(VLOOKUP(LEFT(B109,1),Declarations!$A$8:$C$15,2,FALSE),"")</f>
        <v>Kent</v>
      </c>
      <c r="E109" s="68">
        <v>1.5210648148148147E-3</v>
      </c>
      <c r="F109">
        <v>16</v>
      </c>
      <c r="I109">
        <v>1</v>
      </c>
      <c r="J109" s="63" t="s">
        <v>48</v>
      </c>
      <c r="K109" t="str">
        <f ca="1">IFERROR(INDEX(OFFSET(Declarations!$A$63:$I$63,(LEN(J109)-1)*21,0),1,VLOOKUP(LEFT(J109,1),Declarations!$A$8:$C$15,3,FALSE)),"")</f>
        <v>KATHERINE McKENZIE</v>
      </c>
      <c r="L109" t="str">
        <f>IFERROR(VLOOKUP(LEFT(J109,1),Declarations!$A$8:$C$15,2,FALSE),"")</f>
        <v>Middlesex</v>
      </c>
      <c r="M109" s="68">
        <v>1.5478009259259258E-3</v>
      </c>
      <c r="N109">
        <v>8</v>
      </c>
      <c r="P109">
        <f>IF($D109=P$2,$F109,0)</f>
        <v>0</v>
      </c>
      <c r="Q109">
        <f t="shared" ref="Q109:W116" si="70">IF($D109=Q$2,$F109,0)</f>
        <v>0</v>
      </c>
      <c r="R109">
        <f t="shared" si="70"/>
        <v>0</v>
      </c>
      <c r="S109">
        <f t="shared" si="70"/>
        <v>16</v>
      </c>
      <c r="T109">
        <f t="shared" si="70"/>
        <v>0</v>
      </c>
      <c r="U109">
        <f t="shared" si="70"/>
        <v>0</v>
      </c>
      <c r="V109">
        <f t="shared" si="70"/>
        <v>0</v>
      </c>
      <c r="W109">
        <f t="shared" si="70"/>
        <v>0</v>
      </c>
      <c r="Y109">
        <f>IF($L109=Y$2,$N109,0)</f>
        <v>0</v>
      </c>
      <c r="Z109">
        <f t="shared" ref="Z109:AF116" si="71">IF($L109=Z$2,$N109,0)</f>
        <v>0</v>
      </c>
      <c r="AA109">
        <f t="shared" si="71"/>
        <v>0</v>
      </c>
      <c r="AB109">
        <f t="shared" si="71"/>
        <v>0</v>
      </c>
      <c r="AC109">
        <f t="shared" si="71"/>
        <v>8</v>
      </c>
      <c r="AD109">
        <f t="shared" si="71"/>
        <v>0</v>
      </c>
      <c r="AE109">
        <f t="shared" si="71"/>
        <v>0</v>
      </c>
      <c r="AF109">
        <f t="shared" si="71"/>
        <v>0</v>
      </c>
    </row>
    <row r="110" spans="1:41" x14ac:dyDescent="0.3">
      <c r="A110">
        <v>2</v>
      </c>
      <c r="B110" s="63" t="s">
        <v>144</v>
      </c>
      <c r="C110" t="str">
        <f ca="1">IFERROR(INDEX(OFFSET(Declarations!$A$63:$I$63,(LEN(B110)-1)*21,0),1,VLOOKUP(LEFT(B110,1),Declarations!$A$8:$C$15,3,FALSE)),"")</f>
        <v>Trixie Wraith</v>
      </c>
      <c r="D110" t="str">
        <f>IFERROR(VLOOKUP(LEFT(B110,1),Declarations!$A$8:$C$15,2,FALSE),"")</f>
        <v>Herts</v>
      </c>
      <c r="E110" s="68">
        <v>1.5325231481481483E-3</v>
      </c>
      <c r="F110">
        <v>15</v>
      </c>
      <c r="I110">
        <v>2</v>
      </c>
      <c r="J110" s="63" t="s">
        <v>44</v>
      </c>
      <c r="K110" t="str">
        <f ca="1">IFERROR(INDEX(OFFSET(Declarations!$A$63:$I$63,(LEN(J110)-1)*21,0),1,VLOOKUP(LEFT(J110,1),Declarations!$A$8:$C$15,3,FALSE)),"")</f>
        <v>Georgia Tombs</v>
      </c>
      <c r="L110" t="str">
        <f>IFERROR(VLOOKUP(LEFT(J110,1),Declarations!$A$8:$C$15,2,FALSE),"")</f>
        <v>Essex</v>
      </c>
      <c r="M110" s="68">
        <v>1.608449074074074E-3</v>
      </c>
      <c r="N110">
        <v>7</v>
      </c>
      <c r="P110">
        <f>IF($D110=P$2,$F110,0)</f>
        <v>0</v>
      </c>
      <c r="Q110">
        <f t="shared" si="70"/>
        <v>0</v>
      </c>
      <c r="R110">
        <f t="shared" si="70"/>
        <v>15</v>
      </c>
      <c r="S110">
        <f t="shared" si="70"/>
        <v>0</v>
      </c>
      <c r="T110">
        <f t="shared" si="70"/>
        <v>0</v>
      </c>
      <c r="U110">
        <f t="shared" si="70"/>
        <v>0</v>
      </c>
      <c r="V110">
        <f t="shared" si="70"/>
        <v>0</v>
      </c>
      <c r="W110">
        <f t="shared" si="70"/>
        <v>0</v>
      </c>
      <c r="Y110">
        <f t="shared" ref="Y110:Y116" si="72">IF($L110=Y$2,$N110,0)</f>
        <v>7</v>
      </c>
      <c r="Z110">
        <f t="shared" si="71"/>
        <v>0</v>
      </c>
      <c r="AA110">
        <f t="shared" si="71"/>
        <v>0</v>
      </c>
      <c r="AB110">
        <f t="shared" si="71"/>
        <v>0</v>
      </c>
      <c r="AC110">
        <f t="shared" si="71"/>
        <v>0</v>
      </c>
      <c r="AD110">
        <f t="shared" si="71"/>
        <v>0</v>
      </c>
      <c r="AE110">
        <f t="shared" si="71"/>
        <v>0</v>
      </c>
      <c r="AF110">
        <f t="shared" si="71"/>
        <v>0</v>
      </c>
    </row>
    <row r="111" spans="1:41" x14ac:dyDescent="0.3">
      <c r="A111">
        <v>3</v>
      </c>
      <c r="B111" s="63" t="s">
        <v>13</v>
      </c>
      <c r="C111" t="str">
        <f ca="1">IFERROR(INDEX(OFFSET(Declarations!$A$63:$I$63,(LEN(B111)-1)*21,0),1,VLOOKUP(LEFT(B111,1),Declarations!$A$8:$C$15,3,FALSE)),"")</f>
        <v>NAOMI TOFT</v>
      </c>
      <c r="D111" t="str">
        <f>IFERROR(VLOOKUP(LEFT(B111,1),Declarations!$A$8:$C$15,2,FALSE),"")</f>
        <v>Middlesex</v>
      </c>
      <c r="E111" s="68">
        <v>1.5810185185185187E-3</v>
      </c>
      <c r="F111">
        <v>14</v>
      </c>
      <c r="I111">
        <v>3</v>
      </c>
      <c r="J111" s="63" t="s">
        <v>161</v>
      </c>
      <c r="K111" t="str">
        <f ca="1">IFERROR(INDEX(OFFSET(Declarations!$A$63:$I$63,(LEN(J111)-1)*21,0),1,VLOOKUP(LEFT(J111,1),Declarations!$A$8:$C$15,3,FALSE)),"")</f>
        <v>Bluebell Cooke</v>
      </c>
      <c r="L111" t="str">
        <f>IFERROR(VLOOKUP(LEFT(J111,1),Declarations!$A$8:$C$15,2,FALSE),"")</f>
        <v>Herts</v>
      </c>
      <c r="M111" s="68">
        <v>1.6543981481481481E-3</v>
      </c>
      <c r="N111">
        <v>6</v>
      </c>
      <c r="P111">
        <f t="shared" ref="P111:P116" si="73">IF($D111=P$2,$F111,0)</f>
        <v>0</v>
      </c>
      <c r="Q111">
        <f t="shared" si="70"/>
        <v>0</v>
      </c>
      <c r="R111">
        <f t="shared" si="70"/>
        <v>0</v>
      </c>
      <c r="S111">
        <f t="shared" si="70"/>
        <v>0</v>
      </c>
      <c r="T111">
        <f t="shared" si="70"/>
        <v>14</v>
      </c>
      <c r="U111">
        <f t="shared" si="70"/>
        <v>0</v>
      </c>
      <c r="V111">
        <f t="shared" si="70"/>
        <v>0</v>
      </c>
      <c r="W111">
        <f t="shared" si="70"/>
        <v>0</v>
      </c>
      <c r="Y111">
        <f t="shared" si="72"/>
        <v>0</v>
      </c>
      <c r="Z111">
        <f t="shared" si="71"/>
        <v>0</v>
      </c>
      <c r="AA111">
        <f t="shared" si="71"/>
        <v>6</v>
      </c>
      <c r="AB111">
        <f t="shared" si="71"/>
        <v>0</v>
      </c>
      <c r="AC111">
        <f t="shared" si="71"/>
        <v>0</v>
      </c>
      <c r="AD111">
        <f t="shared" si="71"/>
        <v>0</v>
      </c>
      <c r="AE111">
        <f t="shared" si="71"/>
        <v>0</v>
      </c>
      <c r="AF111">
        <f t="shared" si="71"/>
        <v>0</v>
      </c>
    </row>
    <row r="112" spans="1:41" x14ac:dyDescent="0.3">
      <c r="A112">
        <v>4</v>
      </c>
      <c r="B112" s="63" t="s">
        <v>17</v>
      </c>
      <c r="C112" t="str">
        <f ca="1">IFERROR(INDEX(OFFSET(Declarations!$A$63:$I$63,(LEN(B112)-1)*21,0),1,VLOOKUP(LEFT(B112,1),Declarations!$A$8:$C$15,3,FALSE)),"")</f>
        <v>Milly Dickinson</v>
      </c>
      <c r="D112" t="str">
        <f>IFERROR(VLOOKUP(LEFT(B112,1),Declarations!$A$8:$C$15,2,FALSE),"")</f>
        <v>Sussex</v>
      </c>
      <c r="E112" s="68">
        <v>1.5820601851851848E-3</v>
      </c>
      <c r="F112">
        <v>13</v>
      </c>
      <c r="I112">
        <v>4</v>
      </c>
      <c r="J112" s="63" t="s">
        <v>47</v>
      </c>
      <c r="K112" t="str">
        <f ca="1">IFERROR(INDEX(OFFSET(Declarations!$A$63:$I$63,(LEN(J112)-1)*21,0),1,VLOOKUP(LEFT(J112,1),Declarations!$A$8:$C$15,3,FALSE)),"")</f>
        <v>Billie Rouse</v>
      </c>
      <c r="L112" t="str">
        <f>IFERROR(VLOOKUP(LEFT(J112,1),Declarations!$A$8:$C$15,2,FALSE),"")</f>
        <v>Kent</v>
      </c>
      <c r="M112" s="68">
        <v>1.6587962962962962E-3</v>
      </c>
      <c r="N112">
        <v>5</v>
      </c>
      <c r="P112">
        <f t="shared" si="73"/>
        <v>0</v>
      </c>
      <c r="Q112">
        <f t="shared" si="70"/>
        <v>0</v>
      </c>
      <c r="R112">
        <f t="shared" si="70"/>
        <v>0</v>
      </c>
      <c r="S112">
        <f t="shared" si="70"/>
        <v>0</v>
      </c>
      <c r="T112">
        <f t="shared" si="70"/>
        <v>0</v>
      </c>
      <c r="U112">
        <f t="shared" si="70"/>
        <v>0</v>
      </c>
      <c r="V112">
        <f t="shared" si="70"/>
        <v>0</v>
      </c>
      <c r="W112">
        <f t="shared" si="70"/>
        <v>13</v>
      </c>
      <c r="Y112">
        <f t="shared" si="72"/>
        <v>0</v>
      </c>
      <c r="Z112">
        <f t="shared" si="71"/>
        <v>0</v>
      </c>
      <c r="AA112">
        <f t="shared" si="71"/>
        <v>0</v>
      </c>
      <c r="AB112">
        <f t="shared" si="71"/>
        <v>5</v>
      </c>
      <c r="AC112">
        <f t="shared" si="71"/>
        <v>0</v>
      </c>
      <c r="AD112">
        <f t="shared" si="71"/>
        <v>0</v>
      </c>
      <c r="AE112">
        <f t="shared" si="71"/>
        <v>0</v>
      </c>
      <c r="AF112">
        <f t="shared" si="71"/>
        <v>0</v>
      </c>
    </row>
    <row r="113" spans="1:41" x14ac:dyDescent="0.3">
      <c r="A113">
        <v>5</v>
      </c>
      <c r="B113" s="63" t="s">
        <v>6</v>
      </c>
      <c r="C113" t="str">
        <f ca="1">IFERROR(INDEX(OFFSET(Declarations!$A$63:$I$63,(LEN(B113)-1)*21,0),1,VLOOKUP(LEFT(B113,1),Declarations!$A$8:$C$15,3,FALSE)),"")</f>
        <v>Hannah Bolton</v>
      </c>
      <c r="D113" t="str">
        <f>IFERROR(VLOOKUP(LEFT(B113,1),Declarations!$A$8:$C$15,2,FALSE),"")</f>
        <v>Essex</v>
      </c>
      <c r="E113" s="68">
        <v>1.5987268518518518E-3</v>
      </c>
      <c r="F113">
        <v>12</v>
      </c>
      <c r="I113">
        <v>5</v>
      </c>
      <c r="J113" s="63" t="s">
        <v>45</v>
      </c>
      <c r="K113" t="str">
        <f ca="1">IFERROR(INDEX(OFFSET(Declarations!$A$63:$I$63,(LEN(J113)-1)*21,0),1,VLOOKUP(LEFT(J113,1),Declarations!$A$8:$C$15,3,FALSE)),"")</f>
        <v>Emily Muzio</v>
      </c>
      <c r="L113" t="str">
        <f>IFERROR(VLOOKUP(LEFT(J113,1),Declarations!$A$8:$C$15,2,FALSE),"")</f>
        <v>Sussex</v>
      </c>
      <c r="M113" s="68">
        <v>1.6718749999999998E-3</v>
      </c>
      <c r="N113">
        <v>4</v>
      </c>
      <c r="P113">
        <f t="shared" si="73"/>
        <v>12</v>
      </c>
      <c r="Q113">
        <f t="shared" si="70"/>
        <v>0</v>
      </c>
      <c r="R113">
        <f t="shared" si="70"/>
        <v>0</v>
      </c>
      <c r="S113">
        <f t="shared" si="70"/>
        <v>0</v>
      </c>
      <c r="T113">
        <f t="shared" si="70"/>
        <v>0</v>
      </c>
      <c r="U113">
        <f t="shared" si="70"/>
        <v>0</v>
      </c>
      <c r="V113">
        <f t="shared" si="70"/>
        <v>0</v>
      </c>
      <c r="W113">
        <f t="shared" si="70"/>
        <v>0</v>
      </c>
      <c r="Y113">
        <f t="shared" si="72"/>
        <v>0</v>
      </c>
      <c r="Z113">
        <f t="shared" si="71"/>
        <v>0</v>
      </c>
      <c r="AA113">
        <f t="shared" si="71"/>
        <v>0</v>
      </c>
      <c r="AB113">
        <f t="shared" si="71"/>
        <v>0</v>
      </c>
      <c r="AC113">
        <f t="shared" si="71"/>
        <v>0</v>
      </c>
      <c r="AD113">
        <f t="shared" si="71"/>
        <v>0</v>
      </c>
      <c r="AE113">
        <f t="shared" si="71"/>
        <v>0</v>
      </c>
      <c r="AF113">
        <f t="shared" si="71"/>
        <v>4</v>
      </c>
    </row>
    <row r="114" spans="1:41" x14ac:dyDescent="0.3">
      <c r="A114">
        <v>6</v>
      </c>
      <c r="B114" s="63" t="s">
        <v>15</v>
      </c>
      <c r="C114" t="str">
        <f ca="1">IFERROR(INDEX(OFFSET(Declarations!$A$63:$I$63,(LEN(B114)-1)*21,0),1,VLOOKUP(LEFT(B114,1),Declarations!$A$8:$C$15,3,FALSE)),"")</f>
        <v>Kyra Sethna McIntosh</v>
      </c>
      <c r="D114" t="str">
        <f>IFERROR(VLOOKUP(LEFT(B114,1),Declarations!$A$8:$C$15,2,FALSE),"")</f>
        <v>Surrey</v>
      </c>
      <c r="E114" s="68">
        <v>1.6047453703703701E-3</v>
      </c>
      <c r="F114">
        <v>11</v>
      </c>
      <c r="I114">
        <v>6</v>
      </c>
      <c r="J114" s="63" t="s">
        <v>49</v>
      </c>
      <c r="K114" t="str">
        <f ca="1">IFERROR(INDEX(OFFSET(Declarations!$A$63:$I$63,(LEN(J114)-1)*21,0),1,VLOOKUP(LEFT(J114,1),Declarations!$A$8:$C$15,3,FALSE)),"")</f>
        <v xml:space="preserve">Claudia Garner </v>
      </c>
      <c r="L114" t="str">
        <f>IFERROR(VLOOKUP(LEFT(J114,1),Declarations!$A$8:$C$15,2,FALSE),"")</f>
        <v>Hants</v>
      </c>
      <c r="M114" s="68">
        <v>1.9251157407407409E-3</v>
      </c>
      <c r="N114">
        <v>3</v>
      </c>
      <c r="P114">
        <f t="shared" si="73"/>
        <v>0</v>
      </c>
      <c r="Q114">
        <f t="shared" si="70"/>
        <v>0</v>
      </c>
      <c r="R114">
        <f t="shared" si="70"/>
        <v>0</v>
      </c>
      <c r="S114">
        <f t="shared" si="70"/>
        <v>0</v>
      </c>
      <c r="T114">
        <f t="shared" si="70"/>
        <v>0</v>
      </c>
      <c r="U114">
        <f t="shared" si="70"/>
        <v>0</v>
      </c>
      <c r="V114">
        <f t="shared" si="70"/>
        <v>11</v>
      </c>
      <c r="W114">
        <f t="shared" si="70"/>
        <v>0</v>
      </c>
      <c r="Y114">
        <f t="shared" si="72"/>
        <v>0</v>
      </c>
      <c r="Z114">
        <f t="shared" si="71"/>
        <v>3</v>
      </c>
      <c r="AA114">
        <f t="shared" si="71"/>
        <v>0</v>
      </c>
      <c r="AB114">
        <f t="shared" si="71"/>
        <v>0</v>
      </c>
      <c r="AC114">
        <f t="shared" si="71"/>
        <v>0</v>
      </c>
      <c r="AD114">
        <f t="shared" si="71"/>
        <v>0</v>
      </c>
      <c r="AE114">
        <f t="shared" si="71"/>
        <v>0</v>
      </c>
      <c r="AF114">
        <f t="shared" si="71"/>
        <v>0</v>
      </c>
    </row>
    <row r="115" spans="1:41" x14ac:dyDescent="0.3">
      <c r="A115">
        <v>7</v>
      </c>
      <c r="B115" s="63" t="s">
        <v>8</v>
      </c>
      <c r="C115" t="str">
        <f ca="1">IFERROR(INDEX(OFFSET(Declarations!$A$63:$I$63,(LEN(B115)-1)*21,0),1,VLOOKUP(LEFT(B115,1),Declarations!$A$8:$C$15,3,FALSE)),"")</f>
        <v>Rachel Gillett</v>
      </c>
      <c r="D115" t="str">
        <f>IFERROR(VLOOKUP(LEFT(B115,1),Declarations!$A$8:$C$15,2,FALSE),"")</f>
        <v>Hants</v>
      </c>
      <c r="E115" s="68">
        <v>1.609490740740741E-3</v>
      </c>
      <c r="F115">
        <v>10</v>
      </c>
      <c r="I115">
        <v>7</v>
      </c>
      <c r="J115" s="63"/>
      <c r="K115" t="str">
        <f ca="1">IFERROR(INDEX(OFFSET(Declarations!$A$63:$I$63,(LEN(J115)-1)*21,0),1,VLOOKUP(LEFT(J115,1),Declarations!$A$8:$C$15,3,FALSE)),"")</f>
        <v/>
      </c>
      <c r="L115" t="str">
        <f>IFERROR(VLOOKUP(LEFT(J115,1),Declarations!$A$8:$C$15,2,FALSE),"")</f>
        <v/>
      </c>
      <c r="M115" s="68"/>
      <c r="N115">
        <v>2</v>
      </c>
      <c r="P115">
        <f t="shared" si="73"/>
        <v>0</v>
      </c>
      <c r="Q115">
        <f t="shared" si="70"/>
        <v>10</v>
      </c>
      <c r="R115">
        <f t="shared" si="70"/>
        <v>0</v>
      </c>
      <c r="S115">
        <f t="shared" si="70"/>
        <v>0</v>
      </c>
      <c r="T115">
        <f t="shared" si="70"/>
        <v>0</v>
      </c>
      <c r="U115">
        <f t="shared" si="70"/>
        <v>0</v>
      </c>
      <c r="V115">
        <f t="shared" si="70"/>
        <v>0</v>
      </c>
      <c r="W115">
        <f t="shared" si="70"/>
        <v>0</v>
      </c>
      <c r="Y115">
        <f t="shared" si="72"/>
        <v>0</v>
      </c>
      <c r="Z115">
        <f t="shared" si="71"/>
        <v>0</v>
      </c>
      <c r="AA115">
        <f t="shared" si="71"/>
        <v>0</v>
      </c>
      <c r="AB115">
        <f t="shared" si="71"/>
        <v>0</v>
      </c>
      <c r="AC115">
        <f t="shared" si="71"/>
        <v>0</v>
      </c>
      <c r="AD115">
        <f t="shared" si="71"/>
        <v>0</v>
      </c>
      <c r="AE115">
        <f t="shared" si="71"/>
        <v>0</v>
      </c>
      <c r="AF115">
        <f t="shared" si="71"/>
        <v>0</v>
      </c>
    </row>
    <row r="116" spans="1:41" x14ac:dyDescent="0.3">
      <c r="A116">
        <v>8</v>
      </c>
      <c r="B116" s="63" t="s">
        <v>142</v>
      </c>
      <c r="C116" t="str">
        <f ca="1">IFERROR(INDEX(OFFSET(Declarations!$A$63:$I$63,(LEN(B116)-1)*21,0),1,VLOOKUP(LEFT(B116,1),Declarations!$A$8:$C$15,3,FALSE)),"")</f>
        <v>Charlotte Underwood</v>
      </c>
      <c r="D116" t="str">
        <f>IFERROR(VLOOKUP(LEFT(B116,1),Declarations!$A$8:$C$15,2,FALSE),"")</f>
        <v>Bucks</v>
      </c>
      <c r="E116" s="68">
        <v>1.660300925925926E-3</v>
      </c>
      <c r="F116">
        <v>9</v>
      </c>
      <c r="I116">
        <v>8</v>
      </c>
      <c r="J116" s="63"/>
      <c r="K116" t="str">
        <f ca="1">IFERROR(INDEX(OFFSET(Declarations!$A$63:$I$63,(LEN(J116)-1)*21,0),1,VLOOKUP(LEFT(J116,1),Declarations!$A$8:$C$15,3,FALSE)),"")</f>
        <v/>
      </c>
      <c r="L116" t="str">
        <f>IFERROR(VLOOKUP(LEFT(J116,1),Declarations!$A$8:$C$15,2,FALSE),"")</f>
        <v/>
      </c>
      <c r="M116" s="68"/>
      <c r="N116">
        <v>1</v>
      </c>
      <c r="P116">
        <f t="shared" si="73"/>
        <v>0</v>
      </c>
      <c r="Q116">
        <f t="shared" si="70"/>
        <v>0</v>
      </c>
      <c r="R116">
        <f t="shared" si="70"/>
        <v>0</v>
      </c>
      <c r="S116">
        <f t="shared" si="70"/>
        <v>0</v>
      </c>
      <c r="T116">
        <f t="shared" si="70"/>
        <v>0</v>
      </c>
      <c r="U116">
        <f t="shared" si="70"/>
        <v>9</v>
      </c>
      <c r="V116">
        <f t="shared" si="70"/>
        <v>0</v>
      </c>
      <c r="W116">
        <f t="shared" si="70"/>
        <v>0</v>
      </c>
      <c r="Y116">
        <f t="shared" si="72"/>
        <v>0</v>
      </c>
      <c r="Z116">
        <f t="shared" si="71"/>
        <v>0</v>
      </c>
      <c r="AA116">
        <f t="shared" si="71"/>
        <v>0</v>
      </c>
      <c r="AB116">
        <f t="shared" si="71"/>
        <v>0</v>
      </c>
      <c r="AC116">
        <f t="shared" si="71"/>
        <v>0</v>
      </c>
      <c r="AD116">
        <f t="shared" si="71"/>
        <v>0</v>
      </c>
      <c r="AE116">
        <f t="shared" si="71"/>
        <v>0</v>
      </c>
      <c r="AF116">
        <f t="shared" si="71"/>
        <v>0</v>
      </c>
    </row>
    <row r="117" spans="1:41" x14ac:dyDescent="0.3">
      <c r="P117">
        <f t="shared" ref="P117:W117" si="74">SUM(P109:P116)</f>
        <v>12</v>
      </c>
      <c r="Q117">
        <f t="shared" si="74"/>
        <v>10</v>
      </c>
      <c r="R117">
        <f t="shared" si="74"/>
        <v>15</v>
      </c>
      <c r="S117">
        <f t="shared" si="74"/>
        <v>16</v>
      </c>
      <c r="T117">
        <f t="shared" si="74"/>
        <v>14</v>
      </c>
      <c r="U117">
        <f t="shared" si="74"/>
        <v>9</v>
      </c>
      <c r="V117">
        <f t="shared" si="74"/>
        <v>11</v>
      </c>
      <c r="W117">
        <f t="shared" si="74"/>
        <v>13</v>
      </c>
      <c r="Y117">
        <f>SUM(Y109:Y116)</f>
        <v>7</v>
      </c>
      <c r="Z117">
        <f t="shared" ref="Z117:AF117" si="75">SUM(Z109:Z116)</f>
        <v>3</v>
      </c>
      <c r="AA117">
        <f t="shared" si="75"/>
        <v>6</v>
      </c>
      <c r="AB117">
        <f t="shared" si="75"/>
        <v>5</v>
      </c>
      <c r="AC117">
        <f t="shared" si="75"/>
        <v>8</v>
      </c>
      <c r="AD117">
        <f t="shared" si="75"/>
        <v>0</v>
      </c>
      <c r="AE117">
        <f t="shared" si="75"/>
        <v>0</v>
      </c>
      <c r="AF117">
        <f t="shared" si="75"/>
        <v>4</v>
      </c>
      <c r="AH117">
        <f>P117+Y117</f>
        <v>19</v>
      </c>
      <c r="AI117">
        <f t="shared" ref="AI117:AO117" si="76">Q117+Z117</f>
        <v>13</v>
      </c>
      <c r="AJ117">
        <f t="shared" si="76"/>
        <v>21</v>
      </c>
      <c r="AK117">
        <f t="shared" si="76"/>
        <v>21</v>
      </c>
      <c r="AL117">
        <f t="shared" si="76"/>
        <v>22</v>
      </c>
      <c r="AM117">
        <f t="shared" si="76"/>
        <v>9</v>
      </c>
      <c r="AN117">
        <f t="shared" si="76"/>
        <v>11</v>
      </c>
      <c r="AO117">
        <f t="shared" si="76"/>
        <v>17</v>
      </c>
    </row>
    <row r="119" spans="1:41" x14ac:dyDescent="0.3">
      <c r="A119" s="1" t="s">
        <v>77</v>
      </c>
      <c r="B119" s="1" t="s">
        <v>169</v>
      </c>
      <c r="E119" s="1" t="s">
        <v>52</v>
      </c>
      <c r="F119" s="1" t="s">
        <v>38</v>
      </c>
    </row>
    <row r="120" spans="1:41" x14ac:dyDescent="0.3">
      <c r="A120">
        <v>1</v>
      </c>
      <c r="B120" s="63" t="s">
        <v>13</v>
      </c>
      <c r="C120" t="str">
        <f ca="1">IFERROR(INDEX(OFFSET(Declarations!$A$65:$I$65,(LEN(B120)-1)*21,0),1,VLOOKUP(LEFT(B120,1),Declarations!$A$8:$C$15,3,FALSE)),"")</f>
        <v>EMILY HATHAWAY</v>
      </c>
      <c r="D120" t="str">
        <f>IFERROR(VLOOKUP(LEFT(B120,1),Declarations!$A$8:$C$15,2,FALSE),"")</f>
        <v>Middlesex</v>
      </c>
      <c r="E120" s="68">
        <v>3.5981481481481476E-3</v>
      </c>
      <c r="F120" s="63">
        <v>16</v>
      </c>
      <c r="P120">
        <f>IF($D120=P$2,$F120,0)</f>
        <v>0</v>
      </c>
      <c r="Q120">
        <f t="shared" ref="Q120:W135" si="77">IF($D120=Q$2,$F120,0)</f>
        <v>0</v>
      </c>
      <c r="R120">
        <f t="shared" si="77"/>
        <v>0</v>
      </c>
      <c r="S120">
        <f t="shared" si="77"/>
        <v>0</v>
      </c>
      <c r="T120">
        <f t="shared" si="77"/>
        <v>16</v>
      </c>
      <c r="U120">
        <f t="shared" si="77"/>
        <v>0</v>
      </c>
      <c r="V120">
        <f t="shared" si="77"/>
        <v>0</v>
      </c>
      <c r="W120">
        <f t="shared" si="77"/>
        <v>0</v>
      </c>
    </row>
    <row r="121" spans="1:41" x14ac:dyDescent="0.3">
      <c r="A121">
        <v>2</v>
      </c>
      <c r="B121" s="63" t="s">
        <v>17</v>
      </c>
      <c r="C121" t="str">
        <f ca="1">IFERROR(INDEX(OFFSET(Declarations!$A$65:$I$65,(LEN(B121)-1)*21,0),1,VLOOKUP(LEFT(B121,1),Declarations!$A$8:$C$15,3,FALSE)),"")</f>
        <v>Lois Dooley</v>
      </c>
      <c r="D121" t="str">
        <f>IFERROR(VLOOKUP(LEFT(B121,1),Declarations!$A$8:$C$15,2,FALSE),"")</f>
        <v>Sussex</v>
      </c>
      <c r="E121" s="68">
        <v>3.6778935185185183E-3</v>
      </c>
      <c r="F121" s="63">
        <v>15</v>
      </c>
      <c r="P121">
        <f>IF($D121=P$2,$F121,0)</f>
        <v>0</v>
      </c>
      <c r="Q121">
        <f t="shared" si="77"/>
        <v>0</v>
      </c>
      <c r="R121">
        <f t="shared" si="77"/>
        <v>0</v>
      </c>
      <c r="S121">
        <f t="shared" si="77"/>
        <v>0</v>
      </c>
      <c r="T121">
        <f t="shared" si="77"/>
        <v>0</v>
      </c>
      <c r="U121">
        <f t="shared" si="77"/>
        <v>0</v>
      </c>
      <c r="V121">
        <f t="shared" si="77"/>
        <v>0</v>
      </c>
      <c r="W121">
        <f t="shared" si="77"/>
        <v>15</v>
      </c>
    </row>
    <row r="122" spans="1:41" x14ac:dyDescent="0.3">
      <c r="A122">
        <v>3</v>
      </c>
      <c r="B122" s="63" t="s">
        <v>6</v>
      </c>
      <c r="C122" t="str">
        <f ca="1">IFERROR(INDEX(OFFSET(Declarations!$A$65:$I$65,(LEN(B122)-1)*21,0),1,VLOOKUP(LEFT(B122,1),Declarations!$A$8:$C$15,3,FALSE)),"")</f>
        <v>Milly Presland</v>
      </c>
      <c r="D122" t="str">
        <f>IFERROR(VLOOKUP(LEFT(B122,1),Declarations!$A$8:$C$15,2,FALSE),"")</f>
        <v>Essex</v>
      </c>
      <c r="E122" s="68">
        <v>3.682175925925926E-3</v>
      </c>
      <c r="F122" s="63">
        <v>14</v>
      </c>
      <c r="P122">
        <f t="shared" ref="P122:P135" si="78">IF($D122=P$2,$F122,0)</f>
        <v>14</v>
      </c>
      <c r="Q122">
        <f t="shared" si="77"/>
        <v>0</v>
      </c>
      <c r="R122">
        <f t="shared" si="77"/>
        <v>0</v>
      </c>
      <c r="S122">
        <f t="shared" si="77"/>
        <v>0</v>
      </c>
      <c r="T122">
        <f t="shared" si="77"/>
        <v>0</v>
      </c>
      <c r="U122">
        <f t="shared" si="77"/>
        <v>0</v>
      </c>
      <c r="V122">
        <f t="shared" si="77"/>
        <v>0</v>
      </c>
      <c r="W122">
        <f t="shared" si="77"/>
        <v>0</v>
      </c>
    </row>
    <row r="123" spans="1:41" x14ac:dyDescent="0.3">
      <c r="A123">
        <v>4</v>
      </c>
      <c r="B123" s="63" t="s">
        <v>142</v>
      </c>
      <c r="C123" t="str">
        <f ca="1">IFERROR(INDEX(OFFSET(Declarations!$A$65:$I$65,(LEN(B123)-1)*21,0),1,VLOOKUP(LEFT(B123,1),Declarations!$A$8:$C$15,3,FALSE)),"")</f>
        <v>Imogen King</v>
      </c>
      <c r="D123" t="str">
        <f>IFERROR(VLOOKUP(LEFT(B123,1),Declarations!$A$8:$C$15,2,FALSE),"")</f>
        <v>Bucks</v>
      </c>
      <c r="E123" s="68">
        <v>3.7509259259259262E-3</v>
      </c>
      <c r="F123" s="63">
        <v>13</v>
      </c>
      <c r="P123">
        <f t="shared" si="78"/>
        <v>0</v>
      </c>
      <c r="Q123">
        <f t="shared" si="77"/>
        <v>0</v>
      </c>
      <c r="R123">
        <f t="shared" si="77"/>
        <v>0</v>
      </c>
      <c r="S123">
        <f t="shared" si="77"/>
        <v>0</v>
      </c>
      <c r="T123">
        <f t="shared" si="77"/>
        <v>0</v>
      </c>
      <c r="U123">
        <f t="shared" si="77"/>
        <v>13</v>
      </c>
      <c r="V123">
        <f t="shared" si="77"/>
        <v>0</v>
      </c>
      <c r="W123">
        <f t="shared" si="77"/>
        <v>0</v>
      </c>
    </row>
    <row r="124" spans="1:41" x14ac:dyDescent="0.3">
      <c r="A124">
        <v>5</v>
      </c>
      <c r="B124" s="63" t="s">
        <v>47</v>
      </c>
      <c r="C124" t="str">
        <f ca="1">IFERROR(INDEX(OFFSET(Declarations!$A$65:$I$65,(LEN(B124)-1)*21,0),1,VLOOKUP(LEFT(B124,1),Declarations!$A$8:$C$15,3,FALSE)),"")</f>
        <v>Noemie Thomson</v>
      </c>
      <c r="D124" t="str">
        <f>IFERROR(VLOOKUP(LEFT(B124,1),Declarations!$A$8:$C$15,2,FALSE),"")</f>
        <v>Kent</v>
      </c>
      <c r="E124" s="68">
        <v>3.7598379629629631E-3</v>
      </c>
      <c r="F124" s="63">
        <v>12</v>
      </c>
      <c r="P124">
        <f t="shared" si="78"/>
        <v>0</v>
      </c>
      <c r="Q124">
        <f t="shared" si="77"/>
        <v>0</v>
      </c>
      <c r="R124">
        <f t="shared" si="77"/>
        <v>0</v>
      </c>
      <c r="S124">
        <f t="shared" si="77"/>
        <v>12</v>
      </c>
      <c r="T124">
        <f t="shared" si="77"/>
        <v>0</v>
      </c>
      <c r="U124">
        <f t="shared" si="77"/>
        <v>0</v>
      </c>
      <c r="V124">
        <f t="shared" si="77"/>
        <v>0</v>
      </c>
      <c r="W124">
        <f t="shared" si="77"/>
        <v>0</v>
      </c>
    </row>
    <row r="125" spans="1:41" x14ac:dyDescent="0.3">
      <c r="A125">
        <v>6</v>
      </c>
      <c r="B125" s="63" t="s">
        <v>15</v>
      </c>
      <c r="C125" t="str">
        <f ca="1">IFERROR(INDEX(OFFSET(Declarations!$A$65:$I$65,(LEN(B125)-1)*21,0),1,VLOOKUP(LEFT(B125,1),Declarations!$A$8:$C$15,3,FALSE)),"")</f>
        <v>Holly Landon</v>
      </c>
      <c r="D125" t="str">
        <f>IFERROR(VLOOKUP(LEFT(B125,1),Declarations!$A$8:$C$15,2,FALSE),"")</f>
        <v>Surrey</v>
      </c>
      <c r="E125" s="68">
        <v>3.9156249999999998E-3</v>
      </c>
      <c r="F125" s="63">
        <v>11</v>
      </c>
      <c r="P125">
        <f t="shared" si="78"/>
        <v>0</v>
      </c>
      <c r="Q125">
        <f t="shared" si="77"/>
        <v>0</v>
      </c>
      <c r="R125">
        <f t="shared" si="77"/>
        <v>0</v>
      </c>
      <c r="S125">
        <f t="shared" si="77"/>
        <v>0</v>
      </c>
      <c r="T125">
        <f t="shared" si="77"/>
        <v>0</v>
      </c>
      <c r="U125">
        <f t="shared" si="77"/>
        <v>0</v>
      </c>
      <c r="V125">
        <f t="shared" si="77"/>
        <v>11</v>
      </c>
      <c r="W125">
        <f t="shared" si="77"/>
        <v>0</v>
      </c>
    </row>
    <row r="126" spans="1:41" x14ac:dyDescent="0.3">
      <c r="A126">
        <v>7</v>
      </c>
      <c r="B126" s="63" t="s">
        <v>49</v>
      </c>
      <c r="C126" t="str">
        <f ca="1">IFERROR(INDEX(OFFSET(Declarations!$A$65:$I$65,(LEN(B126)-1)*21,0),1,VLOOKUP(LEFT(B126,1),Declarations!$A$8:$C$15,3,FALSE)),"")</f>
        <v xml:space="preserve">Natalya Smith </v>
      </c>
      <c r="D126" t="str">
        <f>IFERROR(VLOOKUP(LEFT(B126,1),Declarations!$A$8:$C$15,2,FALSE),"")</f>
        <v>Hants</v>
      </c>
      <c r="E126" s="68">
        <v>4.0343749999999998E-3</v>
      </c>
      <c r="F126" s="63">
        <v>10</v>
      </c>
      <c r="P126">
        <f t="shared" si="78"/>
        <v>0</v>
      </c>
      <c r="Q126">
        <f t="shared" si="77"/>
        <v>10</v>
      </c>
      <c r="R126">
        <f t="shared" si="77"/>
        <v>0</v>
      </c>
      <c r="S126">
        <f t="shared" si="77"/>
        <v>0</v>
      </c>
      <c r="T126">
        <f t="shared" si="77"/>
        <v>0</v>
      </c>
      <c r="U126">
        <f t="shared" si="77"/>
        <v>0</v>
      </c>
      <c r="V126">
        <f t="shared" si="77"/>
        <v>0</v>
      </c>
      <c r="W126">
        <f t="shared" si="77"/>
        <v>0</v>
      </c>
    </row>
    <row r="127" spans="1:41" x14ac:dyDescent="0.3">
      <c r="A127">
        <v>8</v>
      </c>
      <c r="B127" s="63" t="s">
        <v>8</v>
      </c>
      <c r="C127" t="str">
        <f ca="1">IFERROR(INDEX(OFFSET(Declarations!$A$65:$I$65,(LEN(B127)-1)*21,0),1,VLOOKUP(LEFT(B127,1),Declarations!$A$8:$C$15,3,FALSE)),"")</f>
        <v xml:space="preserve">Milly Bacon </v>
      </c>
      <c r="D127" t="str">
        <f>IFERROR(VLOOKUP(LEFT(B127,1),Declarations!$A$8:$C$15,2,FALSE),"")</f>
        <v>Hants</v>
      </c>
      <c r="E127" s="68">
        <v>4.1600694444444445E-3</v>
      </c>
      <c r="F127" s="63">
        <v>8</v>
      </c>
      <c r="P127">
        <f t="shared" si="78"/>
        <v>0</v>
      </c>
      <c r="Q127">
        <f t="shared" si="77"/>
        <v>8</v>
      </c>
      <c r="R127">
        <f t="shared" si="77"/>
        <v>0</v>
      </c>
      <c r="S127">
        <f t="shared" si="77"/>
        <v>0</v>
      </c>
      <c r="T127">
        <f t="shared" si="77"/>
        <v>0</v>
      </c>
      <c r="U127">
        <f t="shared" si="77"/>
        <v>0</v>
      </c>
      <c r="V127">
        <f t="shared" si="77"/>
        <v>0</v>
      </c>
      <c r="W127">
        <f t="shared" si="77"/>
        <v>0</v>
      </c>
    </row>
    <row r="128" spans="1:41" x14ac:dyDescent="0.3">
      <c r="A128">
        <v>9</v>
      </c>
      <c r="B128" s="63" t="s">
        <v>45</v>
      </c>
      <c r="C128" t="str">
        <f ca="1">IFERROR(INDEX(OFFSET(Declarations!$A$65:$I$65,(LEN(B128)-1)*21,0),1,VLOOKUP(LEFT(B128,1),Declarations!$A$8:$C$15,3,FALSE)),"")</f>
        <v>Lacey Fowler</v>
      </c>
      <c r="D128" t="str">
        <f>IFERROR(VLOOKUP(LEFT(B128,1),Declarations!$A$8:$C$15,2,FALSE),"")</f>
        <v>Sussex</v>
      </c>
      <c r="E128" s="68">
        <v>4.2233796296296299E-3</v>
      </c>
      <c r="F128" s="63">
        <v>7</v>
      </c>
      <c r="P128">
        <f t="shared" si="78"/>
        <v>0</v>
      </c>
      <c r="Q128">
        <f t="shared" si="77"/>
        <v>0</v>
      </c>
      <c r="R128">
        <f t="shared" si="77"/>
        <v>0</v>
      </c>
      <c r="S128">
        <f t="shared" si="77"/>
        <v>0</v>
      </c>
      <c r="T128">
        <f t="shared" si="77"/>
        <v>0</v>
      </c>
      <c r="U128">
        <f t="shared" si="77"/>
        <v>0</v>
      </c>
      <c r="V128">
        <f t="shared" si="77"/>
        <v>0</v>
      </c>
      <c r="W128">
        <f t="shared" si="77"/>
        <v>7</v>
      </c>
    </row>
    <row r="129" spans="1:41" x14ac:dyDescent="0.3">
      <c r="A129">
        <v>10</v>
      </c>
      <c r="B129" s="63" t="s">
        <v>44</v>
      </c>
      <c r="C129" t="str">
        <f ca="1">IFERROR(INDEX(OFFSET(Declarations!$A$65:$I$65,(LEN(B129)-1)*21,0),1,VLOOKUP(LEFT(B129,1),Declarations!$A$8:$C$15,3,FALSE)),"")</f>
        <v>Daizy Harris</v>
      </c>
      <c r="D129" t="str">
        <f>IFERROR(VLOOKUP(LEFT(B129,1),Declarations!$A$8:$C$15,2,FALSE),"")</f>
        <v>Essex</v>
      </c>
      <c r="E129" s="68">
        <v>4.3296296296296295E-3</v>
      </c>
      <c r="F129" s="63">
        <v>6</v>
      </c>
      <c r="P129">
        <f t="shared" si="78"/>
        <v>6</v>
      </c>
      <c r="Q129">
        <f t="shared" si="77"/>
        <v>0</v>
      </c>
      <c r="R129">
        <f t="shared" si="77"/>
        <v>0</v>
      </c>
      <c r="S129">
        <f t="shared" si="77"/>
        <v>0</v>
      </c>
      <c r="T129">
        <f t="shared" si="77"/>
        <v>0</v>
      </c>
      <c r="U129">
        <f t="shared" si="77"/>
        <v>0</v>
      </c>
      <c r="V129">
        <f t="shared" si="77"/>
        <v>0</v>
      </c>
      <c r="W129">
        <f t="shared" si="77"/>
        <v>0</v>
      </c>
    </row>
    <row r="130" spans="1:41" x14ac:dyDescent="0.3">
      <c r="A130">
        <v>11</v>
      </c>
      <c r="B130" s="63"/>
      <c r="C130" t="str">
        <f ca="1">IFERROR(INDEX(OFFSET(Declarations!$A$65:$I$65,(LEN(B130)-1)*21,0),1,VLOOKUP(LEFT(B130,1),Declarations!$A$8:$C$15,3,FALSE)),"")</f>
        <v/>
      </c>
      <c r="D130" t="str">
        <f>IFERROR(VLOOKUP(LEFT(B130,1),Declarations!$A$8:$C$15,2,FALSE),"")</f>
        <v/>
      </c>
      <c r="E130" s="68"/>
      <c r="F130" s="63"/>
      <c r="P130">
        <f t="shared" si="78"/>
        <v>0</v>
      </c>
      <c r="Q130">
        <f t="shared" si="77"/>
        <v>0</v>
      </c>
      <c r="R130">
        <f t="shared" si="77"/>
        <v>0</v>
      </c>
      <c r="S130">
        <f t="shared" si="77"/>
        <v>0</v>
      </c>
      <c r="T130">
        <f t="shared" si="77"/>
        <v>0</v>
      </c>
      <c r="U130">
        <f t="shared" si="77"/>
        <v>0</v>
      </c>
      <c r="V130">
        <f t="shared" si="77"/>
        <v>0</v>
      </c>
      <c r="W130">
        <f t="shared" si="77"/>
        <v>0</v>
      </c>
    </row>
    <row r="131" spans="1:41" x14ac:dyDescent="0.3">
      <c r="A131">
        <v>12</v>
      </c>
      <c r="B131" s="63"/>
      <c r="C131" t="str">
        <f ca="1">IFERROR(INDEX(OFFSET(Declarations!$A$65:$I$65,(LEN(B131)-1)*21,0),1,VLOOKUP(LEFT(B131,1),Declarations!$A$8:$C$15,3,FALSE)),"")</f>
        <v/>
      </c>
      <c r="D131" t="str">
        <f>IFERROR(VLOOKUP(LEFT(B131,1),Declarations!$A$8:$C$15,2,FALSE),"")</f>
        <v/>
      </c>
      <c r="E131" s="68"/>
      <c r="F131" s="63"/>
      <c r="P131">
        <f t="shared" si="78"/>
        <v>0</v>
      </c>
      <c r="Q131">
        <f t="shared" si="77"/>
        <v>0</v>
      </c>
      <c r="R131">
        <f t="shared" si="77"/>
        <v>0</v>
      </c>
      <c r="S131">
        <f t="shared" si="77"/>
        <v>0</v>
      </c>
      <c r="T131">
        <f t="shared" si="77"/>
        <v>0</v>
      </c>
      <c r="U131">
        <f t="shared" si="77"/>
        <v>0</v>
      </c>
      <c r="V131">
        <f t="shared" si="77"/>
        <v>0</v>
      </c>
      <c r="W131">
        <f t="shared" si="77"/>
        <v>0</v>
      </c>
    </row>
    <row r="132" spans="1:41" x14ac:dyDescent="0.3">
      <c r="A132">
        <v>13</v>
      </c>
      <c r="B132" s="63"/>
      <c r="C132" t="str">
        <f ca="1">IFERROR(INDEX(OFFSET(Declarations!$A$65:$I$65,(LEN(B132)-1)*21,0),1,VLOOKUP(LEFT(B132,1),Declarations!$A$8:$C$15,3,FALSE)),"")</f>
        <v/>
      </c>
      <c r="D132" t="str">
        <f>IFERROR(VLOOKUP(LEFT(B132,1),Declarations!$A$8:$C$15,2,FALSE),"")</f>
        <v/>
      </c>
      <c r="E132" s="68"/>
      <c r="F132" s="63"/>
      <c r="P132">
        <f t="shared" si="78"/>
        <v>0</v>
      </c>
      <c r="Q132">
        <f t="shared" si="77"/>
        <v>0</v>
      </c>
      <c r="R132">
        <f t="shared" si="77"/>
        <v>0</v>
      </c>
      <c r="S132">
        <f t="shared" si="77"/>
        <v>0</v>
      </c>
      <c r="T132">
        <f t="shared" si="77"/>
        <v>0</v>
      </c>
      <c r="U132">
        <f t="shared" si="77"/>
        <v>0</v>
      </c>
      <c r="V132">
        <f t="shared" si="77"/>
        <v>0</v>
      </c>
      <c r="W132">
        <f t="shared" si="77"/>
        <v>0</v>
      </c>
    </row>
    <row r="133" spans="1:41" x14ac:dyDescent="0.3">
      <c r="A133">
        <v>14</v>
      </c>
      <c r="B133" s="63"/>
      <c r="C133" t="str">
        <f ca="1">IFERROR(INDEX(OFFSET(Declarations!$A$65:$I$65,(LEN(B133)-1)*21,0),1,VLOOKUP(LEFT(B133,1),Declarations!$A$8:$C$15,3,FALSE)),"")</f>
        <v/>
      </c>
      <c r="D133" t="str">
        <f>IFERROR(VLOOKUP(LEFT(B133,1),Declarations!$A$8:$C$15,2,FALSE),"")</f>
        <v/>
      </c>
      <c r="E133" s="68"/>
      <c r="F133" s="63"/>
      <c r="P133">
        <f t="shared" si="78"/>
        <v>0</v>
      </c>
      <c r="Q133">
        <f t="shared" si="77"/>
        <v>0</v>
      </c>
      <c r="R133">
        <f t="shared" si="77"/>
        <v>0</v>
      </c>
      <c r="S133">
        <f t="shared" si="77"/>
        <v>0</v>
      </c>
      <c r="T133">
        <f t="shared" si="77"/>
        <v>0</v>
      </c>
      <c r="U133">
        <f t="shared" si="77"/>
        <v>0</v>
      </c>
      <c r="V133">
        <f t="shared" si="77"/>
        <v>0</v>
      </c>
      <c r="W133">
        <f t="shared" si="77"/>
        <v>0</v>
      </c>
    </row>
    <row r="134" spans="1:41" x14ac:dyDescent="0.3">
      <c r="A134">
        <v>15</v>
      </c>
      <c r="B134" s="63"/>
      <c r="C134" t="str">
        <f ca="1">IFERROR(INDEX(OFFSET(Declarations!$A$65:$I$65,(LEN(B134)-1)*21,0),1,VLOOKUP(LEFT(B134,1),Declarations!$A$8:$C$15,3,FALSE)),"")</f>
        <v/>
      </c>
      <c r="D134" t="str">
        <f>IFERROR(VLOOKUP(LEFT(B134,1),Declarations!$A$8:$C$15,2,FALSE),"")</f>
        <v/>
      </c>
      <c r="E134" s="68"/>
      <c r="F134" s="63"/>
      <c r="P134">
        <f t="shared" si="78"/>
        <v>0</v>
      </c>
      <c r="Q134">
        <f t="shared" si="77"/>
        <v>0</v>
      </c>
      <c r="R134">
        <f t="shared" si="77"/>
        <v>0</v>
      </c>
      <c r="S134">
        <f t="shared" si="77"/>
        <v>0</v>
      </c>
      <c r="T134">
        <f t="shared" si="77"/>
        <v>0</v>
      </c>
      <c r="U134">
        <f t="shared" si="77"/>
        <v>0</v>
      </c>
      <c r="V134">
        <f t="shared" si="77"/>
        <v>0</v>
      </c>
      <c r="W134">
        <f t="shared" si="77"/>
        <v>0</v>
      </c>
    </row>
    <row r="135" spans="1:41" x14ac:dyDescent="0.3">
      <c r="A135">
        <v>16</v>
      </c>
      <c r="B135" s="63"/>
      <c r="C135" t="str">
        <f ca="1">IFERROR(INDEX(OFFSET(Declarations!$A$65:$I$65,(LEN(B135)-1)*21,0),1,VLOOKUP(LEFT(B135,1),Declarations!$A$8:$C$15,3,FALSE)),"")</f>
        <v/>
      </c>
      <c r="D135" t="str">
        <f>IFERROR(VLOOKUP(LEFT(B135,1),Declarations!$A$8:$C$15,2,FALSE),"")</f>
        <v/>
      </c>
      <c r="E135" s="68"/>
      <c r="F135" s="63"/>
      <c r="P135">
        <f t="shared" si="78"/>
        <v>0</v>
      </c>
      <c r="Q135">
        <f t="shared" si="77"/>
        <v>0</v>
      </c>
      <c r="R135">
        <f t="shared" si="77"/>
        <v>0</v>
      </c>
      <c r="S135">
        <f t="shared" si="77"/>
        <v>0</v>
      </c>
      <c r="T135">
        <f t="shared" si="77"/>
        <v>0</v>
      </c>
      <c r="U135">
        <f t="shared" si="77"/>
        <v>0</v>
      </c>
      <c r="V135">
        <f t="shared" si="77"/>
        <v>0</v>
      </c>
      <c r="W135">
        <f t="shared" si="77"/>
        <v>0</v>
      </c>
    </row>
    <row r="136" spans="1:41" x14ac:dyDescent="0.3">
      <c r="P136">
        <f>SUM(P120:P135)</f>
        <v>20</v>
      </c>
      <c r="Q136">
        <f t="shared" ref="Q136:W136" si="79">SUM(Q120:Q135)</f>
        <v>18</v>
      </c>
      <c r="R136">
        <f t="shared" si="79"/>
        <v>0</v>
      </c>
      <c r="S136">
        <f t="shared" si="79"/>
        <v>12</v>
      </c>
      <c r="T136">
        <f t="shared" si="79"/>
        <v>16</v>
      </c>
      <c r="U136">
        <f t="shared" si="79"/>
        <v>13</v>
      </c>
      <c r="V136">
        <f t="shared" si="79"/>
        <v>11</v>
      </c>
      <c r="W136">
        <f t="shared" si="79"/>
        <v>22</v>
      </c>
      <c r="AH136">
        <f>P136+Y136</f>
        <v>20</v>
      </c>
      <c r="AI136">
        <f t="shared" ref="AI136:AO136" si="80">Q136+Z136</f>
        <v>18</v>
      </c>
      <c r="AJ136">
        <f t="shared" si="80"/>
        <v>0</v>
      </c>
      <c r="AK136">
        <f t="shared" si="80"/>
        <v>12</v>
      </c>
      <c r="AL136">
        <f t="shared" si="80"/>
        <v>16</v>
      </c>
      <c r="AM136">
        <f t="shared" si="80"/>
        <v>13</v>
      </c>
      <c r="AN136">
        <f t="shared" si="80"/>
        <v>11</v>
      </c>
      <c r="AO136">
        <f t="shared" si="80"/>
        <v>22</v>
      </c>
    </row>
    <row r="137" spans="1:41" x14ac:dyDescent="0.3">
      <c r="A137" s="1" t="s">
        <v>78</v>
      </c>
      <c r="B137" s="1" t="s">
        <v>115</v>
      </c>
      <c r="E137" s="1" t="s">
        <v>52</v>
      </c>
      <c r="F137" s="1" t="s">
        <v>38</v>
      </c>
    </row>
    <row r="138" spans="1:41" x14ac:dyDescent="0.3">
      <c r="A138">
        <v>1</v>
      </c>
      <c r="B138" s="63" t="s">
        <v>15</v>
      </c>
      <c r="D138" t="str">
        <f>IFERROR(VLOOKUP(LEFT(B138,1),Declarations!$A$8:$C$15,2,FALSE),"")</f>
        <v>Surrey</v>
      </c>
      <c r="E138" s="66">
        <v>47.8</v>
      </c>
      <c r="F138">
        <v>16</v>
      </c>
      <c r="P138">
        <f>IF($D138=P$2,$F138,0)</f>
        <v>0</v>
      </c>
      <c r="Q138">
        <f t="shared" ref="Q138:W145" si="81">IF($D138=Q$2,$F138,0)</f>
        <v>0</v>
      </c>
      <c r="R138">
        <f t="shared" si="81"/>
        <v>0</v>
      </c>
      <c r="S138">
        <f t="shared" si="81"/>
        <v>0</v>
      </c>
      <c r="T138">
        <f t="shared" si="81"/>
        <v>0</v>
      </c>
      <c r="U138">
        <f t="shared" si="81"/>
        <v>0</v>
      </c>
      <c r="V138">
        <f t="shared" si="81"/>
        <v>16</v>
      </c>
      <c r="W138">
        <f t="shared" si="81"/>
        <v>0</v>
      </c>
    </row>
    <row r="139" spans="1:41" x14ac:dyDescent="0.3">
      <c r="A139">
        <v>2</v>
      </c>
      <c r="B139" s="63" t="s">
        <v>6</v>
      </c>
      <c r="D139" t="str">
        <f>IFERROR(VLOOKUP(LEFT(B139,1),Declarations!$A$8:$C$15,2,FALSE),"")</f>
        <v>Essex</v>
      </c>
      <c r="E139" s="63">
        <v>48.88</v>
      </c>
      <c r="F139">
        <v>15</v>
      </c>
      <c r="P139">
        <f>IF($D139=P$2,$F139,0)</f>
        <v>15</v>
      </c>
      <c r="Q139">
        <f t="shared" si="81"/>
        <v>0</v>
      </c>
      <c r="R139">
        <f t="shared" si="81"/>
        <v>0</v>
      </c>
      <c r="S139">
        <f t="shared" si="81"/>
        <v>0</v>
      </c>
      <c r="T139">
        <f t="shared" si="81"/>
        <v>0</v>
      </c>
      <c r="U139">
        <f t="shared" si="81"/>
        <v>0</v>
      </c>
      <c r="V139">
        <f t="shared" si="81"/>
        <v>0</v>
      </c>
      <c r="W139">
        <f t="shared" si="81"/>
        <v>0</v>
      </c>
    </row>
    <row r="140" spans="1:41" x14ac:dyDescent="0.3">
      <c r="A140">
        <v>3</v>
      </c>
      <c r="B140" s="63" t="s">
        <v>8</v>
      </c>
      <c r="D140" t="str">
        <f>IFERROR(VLOOKUP(LEFT(B140,1),Declarations!$A$8:$C$15,2,FALSE),"")</f>
        <v>Hants</v>
      </c>
      <c r="E140" s="66">
        <v>49.5</v>
      </c>
      <c r="F140">
        <v>14</v>
      </c>
      <c r="P140">
        <f t="shared" ref="P140:P145" si="82">IF($D140=P$2,$F140,0)</f>
        <v>0</v>
      </c>
      <c r="Q140">
        <f t="shared" si="81"/>
        <v>14</v>
      </c>
      <c r="R140">
        <f t="shared" si="81"/>
        <v>0</v>
      </c>
      <c r="S140">
        <f t="shared" si="81"/>
        <v>0</v>
      </c>
      <c r="T140">
        <f t="shared" si="81"/>
        <v>0</v>
      </c>
      <c r="U140">
        <f t="shared" si="81"/>
        <v>0</v>
      </c>
      <c r="V140">
        <f t="shared" si="81"/>
        <v>0</v>
      </c>
      <c r="W140">
        <f t="shared" si="81"/>
        <v>0</v>
      </c>
    </row>
    <row r="141" spans="1:41" x14ac:dyDescent="0.3">
      <c r="A141">
        <v>4</v>
      </c>
      <c r="B141" s="63" t="s">
        <v>17</v>
      </c>
      <c r="D141" t="str">
        <f>IFERROR(VLOOKUP(LEFT(B141,1),Declarations!$A$8:$C$15,2,FALSE),"")</f>
        <v>Sussex</v>
      </c>
      <c r="E141" s="63">
        <v>50.02</v>
      </c>
      <c r="F141">
        <v>13</v>
      </c>
      <c r="P141">
        <f t="shared" si="82"/>
        <v>0</v>
      </c>
      <c r="Q141">
        <f t="shared" si="81"/>
        <v>0</v>
      </c>
      <c r="R141">
        <f t="shared" si="81"/>
        <v>0</v>
      </c>
      <c r="S141">
        <f t="shared" si="81"/>
        <v>0</v>
      </c>
      <c r="T141">
        <f t="shared" si="81"/>
        <v>0</v>
      </c>
      <c r="U141">
        <f t="shared" si="81"/>
        <v>0</v>
      </c>
      <c r="V141">
        <f t="shared" si="81"/>
        <v>0</v>
      </c>
      <c r="W141">
        <f t="shared" si="81"/>
        <v>13</v>
      </c>
    </row>
    <row r="142" spans="1:41" x14ac:dyDescent="0.3">
      <c r="A142">
        <v>5</v>
      </c>
      <c r="B142" s="63" t="s">
        <v>142</v>
      </c>
      <c r="D142" t="str">
        <f>IFERROR(VLOOKUP(LEFT(B142,1),Declarations!$A$8:$C$15,2,FALSE),"")</f>
        <v>Bucks</v>
      </c>
      <c r="E142" s="63">
        <v>50.45</v>
      </c>
      <c r="F142">
        <v>12</v>
      </c>
      <c r="P142">
        <f t="shared" si="82"/>
        <v>0</v>
      </c>
      <c r="Q142">
        <f t="shared" si="81"/>
        <v>0</v>
      </c>
      <c r="R142">
        <f t="shared" si="81"/>
        <v>0</v>
      </c>
      <c r="S142">
        <f t="shared" si="81"/>
        <v>0</v>
      </c>
      <c r="T142">
        <f t="shared" si="81"/>
        <v>0</v>
      </c>
      <c r="U142">
        <f t="shared" si="81"/>
        <v>12</v>
      </c>
      <c r="V142">
        <f t="shared" si="81"/>
        <v>0</v>
      </c>
      <c r="W142">
        <f t="shared" si="81"/>
        <v>0</v>
      </c>
    </row>
    <row r="143" spans="1:41" x14ac:dyDescent="0.3">
      <c r="A143">
        <v>6</v>
      </c>
      <c r="B143" s="63" t="s">
        <v>11</v>
      </c>
      <c r="D143" t="str">
        <f>IFERROR(VLOOKUP(LEFT(B143,1),Declarations!$A$8:$C$15,2,FALSE),"")</f>
        <v>Kent</v>
      </c>
      <c r="E143" s="63">
        <v>50.58</v>
      </c>
      <c r="F143">
        <v>11</v>
      </c>
      <c r="P143">
        <f t="shared" si="82"/>
        <v>0</v>
      </c>
      <c r="Q143">
        <f t="shared" si="81"/>
        <v>0</v>
      </c>
      <c r="R143">
        <f t="shared" si="81"/>
        <v>0</v>
      </c>
      <c r="S143">
        <f t="shared" si="81"/>
        <v>11</v>
      </c>
      <c r="T143">
        <f t="shared" si="81"/>
        <v>0</v>
      </c>
      <c r="U143">
        <f t="shared" si="81"/>
        <v>0</v>
      </c>
      <c r="V143">
        <f t="shared" si="81"/>
        <v>0</v>
      </c>
      <c r="W143">
        <f t="shared" si="81"/>
        <v>0</v>
      </c>
    </row>
    <row r="144" spans="1:41" x14ac:dyDescent="0.3">
      <c r="A144">
        <v>7</v>
      </c>
      <c r="B144" s="63"/>
      <c r="D144" t="str">
        <f>IFERROR(VLOOKUP(LEFT(B144,1),Declarations!$A$8:$C$15,2,FALSE),"")</f>
        <v/>
      </c>
      <c r="E144" s="63"/>
      <c r="F144">
        <v>10</v>
      </c>
      <c r="P144">
        <f t="shared" si="82"/>
        <v>0</v>
      </c>
      <c r="Q144">
        <f t="shared" si="81"/>
        <v>0</v>
      </c>
      <c r="R144">
        <f t="shared" si="81"/>
        <v>0</v>
      </c>
      <c r="S144">
        <f t="shared" si="81"/>
        <v>0</v>
      </c>
      <c r="T144">
        <f t="shared" si="81"/>
        <v>0</v>
      </c>
      <c r="U144">
        <f t="shared" si="81"/>
        <v>0</v>
      </c>
      <c r="V144">
        <f t="shared" si="81"/>
        <v>0</v>
      </c>
      <c r="W144">
        <f t="shared" si="81"/>
        <v>0</v>
      </c>
    </row>
    <row r="145" spans="1:41" x14ac:dyDescent="0.3">
      <c r="A145">
        <v>8</v>
      </c>
      <c r="B145" s="63"/>
      <c r="D145" t="str">
        <f>IFERROR(VLOOKUP(LEFT(B145,1),Declarations!$A$8:$C$15,2,FALSE),"")</f>
        <v/>
      </c>
      <c r="E145" s="63"/>
      <c r="F145">
        <v>9</v>
      </c>
      <c r="P145">
        <f t="shared" si="82"/>
        <v>0</v>
      </c>
      <c r="Q145">
        <f t="shared" si="81"/>
        <v>0</v>
      </c>
      <c r="R145">
        <f t="shared" si="81"/>
        <v>0</v>
      </c>
      <c r="S145">
        <f t="shared" si="81"/>
        <v>0</v>
      </c>
      <c r="T145">
        <f t="shared" si="81"/>
        <v>0</v>
      </c>
      <c r="U145">
        <f t="shared" si="81"/>
        <v>0</v>
      </c>
      <c r="V145">
        <f t="shared" si="81"/>
        <v>0</v>
      </c>
      <c r="W145">
        <f t="shared" si="81"/>
        <v>0</v>
      </c>
    </row>
    <row r="146" spans="1:41" x14ac:dyDescent="0.3">
      <c r="P146">
        <f>SUM(P138:P145)</f>
        <v>15</v>
      </c>
      <c r="Q146">
        <f t="shared" ref="Q146:W146" si="83">SUM(Q138:Q145)</f>
        <v>14</v>
      </c>
      <c r="R146">
        <f t="shared" si="83"/>
        <v>0</v>
      </c>
      <c r="S146">
        <f t="shared" si="83"/>
        <v>11</v>
      </c>
      <c r="T146">
        <f t="shared" si="83"/>
        <v>0</v>
      </c>
      <c r="U146">
        <f t="shared" si="83"/>
        <v>12</v>
      </c>
      <c r="V146">
        <f t="shared" si="83"/>
        <v>16</v>
      </c>
      <c r="W146">
        <f t="shared" si="83"/>
        <v>13</v>
      </c>
      <c r="AH146">
        <f>P146+Y146</f>
        <v>15</v>
      </c>
      <c r="AI146">
        <f t="shared" ref="AI146:AO146" si="84">Q146+Z146</f>
        <v>14</v>
      </c>
      <c r="AJ146">
        <f t="shared" si="84"/>
        <v>0</v>
      </c>
      <c r="AK146">
        <f t="shared" si="84"/>
        <v>11</v>
      </c>
      <c r="AL146">
        <f t="shared" si="84"/>
        <v>0</v>
      </c>
      <c r="AM146">
        <f t="shared" si="84"/>
        <v>12</v>
      </c>
      <c r="AN146">
        <f t="shared" si="84"/>
        <v>16</v>
      </c>
      <c r="AO146">
        <f t="shared" si="84"/>
        <v>13</v>
      </c>
    </row>
    <row r="147" spans="1:41" x14ac:dyDescent="0.3">
      <c r="A147" s="1" t="s">
        <v>80</v>
      </c>
      <c r="B147" s="1" t="s">
        <v>170</v>
      </c>
      <c r="E147" s="1" t="s">
        <v>52</v>
      </c>
      <c r="F147" s="1" t="s">
        <v>38</v>
      </c>
    </row>
    <row r="148" spans="1:41" x14ac:dyDescent="0.3">
      <c r="A148">
        <v>1</v>
      </c>
      <c r="B148" s="63" t="s">
        <v>6</v>
      </c>
      <c r="D148" t="str">
        <f>IFERROR(VLOOKUP(LEFT(B148,1),Declarations!$A$8:$C$15,2,FALSE),"")</f>
        <v>Essex</v>
      </c>
      <c r="E148" s="68">
        <v>1.9165509259259259E-3</v>
      </c>
      <c r="F148">
        <v>16</v>
      </c>
      <c r="P148">
        <f>IF($D148=P$2,$F148,0)</f>
        <v>16</v>
      </c>
      <c r="Q148">
        <f t="shared" ref="Q148:W155" si="85">IF($D148=Q$2,$F148,0)</f>
        <v>0</v>
      </c>
      <c r="R148">
        <f t="shared" si="85"/>
        <v>0</v>
      </c>
      <c r="S148">
        <f t="shared" si="85"/>
        <v>0</v>
      </c>
      <c r="T148">
        <f t="shared" si="85"/>
        <v>0</v>
      </c>
      <c r="U148">
        <f t="shared" si="85"/>
        <v>0</v>
      </c>
      <c r="V148">
        <f t="shared" si="85"/>
        <v>0</v>
      </c>
      <c r="W148">
        <f t="shared" si="85"/>
        <v>0</v>
      </c>
    </row>
    <row r="149" spans="1:41" x14ac:dyDescent="0.3">
      <c r="A149">
        <v>2</v>
      </c>
      <c r="B149" s="63" t="s">
        <v>11</v>
      </c>
      <c r="D149" t="str">
        <f>IFERROR(VLOOKUP(LEFT(B149,1),Declarations!$A$8:$C$15,2,FALSE),"")</f>
        <v>Kent</v>
      </c>
      <c r="E149" s="68">
        <v>1.9383101851851853E-3</v>
      </c>
      <c r="F149">
        <v>15</v>
      </c>
      <c r="P149">
        <f>IF($D149=P$2,$F149,0)</f>
        <v>0</v>
      </c>
      <c r="Q149">
        <f t="shared" si="85"/>
        <v>0</v>
      </c>
      <c r="R149">
        <f t="shared" si="85"/>
        <v>0</v>
      </c>
      <c r="S149">
        <f t="shared" si="85"/>
        <v>15</v>
      </c>
      <c r="T149">
        <f t="shared" si="85"/>
        <v>0</v>
      </c>
      <c r="U149">
        <f t="shared" si="85"/>
        <v>0</v>
      </c>
      <c r="V149">
        <f t="shared" si="85"/>
        <v>0</v>
      </c>
      <c r="W149">
        <f t="shared" si="85"/>
        <v>0</v>
      </c>
    </row>
    <row r="150" spans="1:41" x14ac:dyDescent="0.3">
      <c r="A150">
        <v>3</v>
      </c>
      <c r="B150" s="63" t="s">
        <v>17</v>
      </c>
      <c r="D150" t="str">
        <f>IFERROR(VLOOKUP(LEFT(B150,1),Declarations!$A$8:$C$15,2,FALSE),"")</f>
        <v>Sussex</v>
      </c>
      <c r="E150" s="68">
        <v>1.9386574074074072E-3</v>
      </c>
      <c r="F150">
        <v>14</v>
      </c>
      <c r="P150">
        <f t="shared" ref="P150:P155" si="86">IF($D150=P$2,$F150,0)</f>
        <v>0</v>
      </c>
      <c r="Q150">
        <f t="shared" si="85"/>
        <v>0</v>
      </c>
      <c r="R150">
        <f t="shared" si="85"/>
        <v>0</v>
      </c>
      <c r="S150">
        <f t="shared" si="85"/>
        <v>0</v>
      </c>
      <c r="T150">
        <f t="shared" si="85"/>
        <v>0</v>
      </c>
      <c r="U150">
        <f t="shared" si="85"/>
        <v>0</v>
      </c>
      <c r="V150">
        <f t="shared" si="85"/>
        <v>0</v>
      </c>
      <c r="W150">
        <f t="shared" si="85"/>
        <v>14</v>
      </c>
    </row>
    <row r="151" spans="1:41" x14ac:dyDescent="0.3">
      <c r="A151">
        <v>4</v>
      </c>
      <c r="B151" s="63" t="s">
        <v>8</v>
      </c>
      <c r="D151" t="str">
        <f>IFERROR(VLOOKUP(LEFT(B151,1),Declarations!$A$8:$C$15,2,FALSE),"")</f>
        <v>Hants</v>
      </c>
      <c r="E151" s="68">
        <v>2.1123842592592592E-3</v>
      </c>
      <c r="F151">
        <v>13</v>
      </c>
      <c r="P151">
        <f t="shared" si="86"/>
        <v>0</v>
      </c>
      <c r="Q151">
        <f t="shared" si="85"/>
        <v>13</v>
      </c>
      <c r="R151">
        <f t="shared" si="85"/>
        <v>0</v>
      </c>
      <c r="S151">
        <f t="shared" si="85"/>
        <v>0</v>
      </c>
      <c r="T151">
        <f t="shared" si="85"/>
        <v>0</v>
      </c>
      <c r="U151">
        <f t="shared" si="85"/>
        <v>0</v>
      </c>
      <c r="V151">
        <f t="shared" si="85"/>
        <v>0</v>
      </c>
      <c r="W151">
        <f t="shared" si="85"/>
        <v>0</v>
      </c>
    </row>
    <row r="152" spans="1:41" x14ac:dyDescent="0.3">
      <c r="A152">
        <v>5</v>
      </c>
      <c r="B152" s="63" t="s">
        <v>15</v>
      </c>
      <c r="D152" t="str">
        <f>IFERROR(VLOOKUP(LEFT(B152,1),Declarations!$A$8:$C$15,2,FALSE),"")</f>
        <v>Surrey</v>
      </c>
      <c r="E152" s="68">
        <v>2.1241898148148149E-3</v>
      </c>
      <c r="F152">
        <v>12</v>
      </c>
      <c r="P152">
        <f t="shared" si="86"/>
        <v>0</v>
      </c>
      <c r="Q152">
        <f t="shared" si="85"/>
        <v>0</v>
      </c>
      <c r="R152">
        <f t="shared" si="85"/>
        <v>0</v>
      </c>
      <c r="S152">
        <f t="shared" si="85"/>
        <v>0</v>
      </c>
      <c r="T152">
        <f t="shared" si="85"/>
        <v>0</v>
      </c>
      <c r="U152">
        <f t="shared" si="85"/>
        <v>0</v>
      </c>
      <c r="V152">
        <f t="shared" si="85"/>
        <v>12</v>
      </c>
      <c r="W152">
        <f t="shared" si="85"/>
        <v>0</v>
      </c>
    </row>
    <row r="153" spans="1:41" x14ac:dyDescent="0.3">
      <c r="A153">
        <v>6</v>
      </c>
      <c r="B153" s="63"/>
      <c r="D153" t="str">
        <f>IFERROR(VLOOKUP(LEFT(B153,1),Declarations!$A$8:$C$15,2,FALSE),"")</f>
        <v/>
      </c>
      <c r="E153" s="68"/>
      <c r="F153">
        <v>11</v>
      </c>
      <c r="P153">
        <f t="shared" si="86"/>
        <v>0</v>
      </c>
      <c r="Q153">
        <f t="shared" si="85"/>
        <v>0</v>
      </c>
      <c r="R153">
        <f t="shared" si="85"/>
        <v>0</v>
      </c>
      <c r="S153">
        <f t="shared" si="85"/>
        <v>0</v>
      </c>
      <c r="T153">
        <f t="shared" si="85"/>
        <v>0</v>
      </c>
      <c r="U153">
        <f t="shared" si="85"/>
        <v>0</v>
      </c>
      <c r="V153">
        <f t="shared" si="85"/>
        <v>0</v>
      </c>
      <c r="W153">
        <f t="shared" si="85"/>
        <v>0</v>
      </c>
    </row>
    <row r="154" spans="1:41" x14ac:dyDescent="0.3">
      <c r="A154">
        <v>7</v>
      </c>
      <c r="B154" s="63"/>
      <c r="D154" t="str">
        <f>IFERROR(VLOOKUP(LEFT(B154,1),Declarations!$A$8:$C$15,2,FALSE),"")</f>
        <v/>
      </c>
      <c r="E154" s="68"/>
      <c r="F154">
        <v>10</v>
      </c>
      <c r="P154">
        <f t="shared" si="86"/>
        <v>0</v>
      </c>
      <c r="Q154">
        <f t="shared" si="85"/>
        <v>0</v>
      </c>
      <c r="R154">
        <f t="shared" si="85"/>
        <v>0</v>
      </c>
      <c r="S154">
        <f t="shared" si="85"/>
        <v>0</v>
      </c>
      <c r="T154">
        <f t="shared" si="85"/>
        <v>0</v>
      </c>
      <c r="U154">
        <f t="shared" si="85"/>
        <v>0</v>
      </c>
      <c r="V154">
        <f t="shared" si="85"/>
        <v>0</v>
      </c>
      <c r="W154">
        <f t="shared" si="85"/>
        <v>0</v>
      </c>
    </row>
    <row r="155" spans="1:41" x14ac:dyDescent="0.3">
      <c r="A155">
        <v>8</v>
      </c>
      <c r="B155" s="63"/>
      <c r="D155" t="str">
        <f>IFERROR(VLOOKUP(LEFT(B155,1),Declarations!$A$8:$C$15,2,FALSE),"")</f>
        <v/>
      </c>
      <c r="E155" s="68"/>
      <c r="F155">
        <v>9</v>
      </c>
      <c r="P155">
        <f t="shared" si="86"/>
        <v>0</v>
      </c>
      <c r="Q155">
        <f t="shared" si="85"/>
        <v>0</v>
      </c>
      <c r="R155">
        <f t="shared" si="85"/>
        <v>0</v>
      </c>
      <c r="S155">
        <f t="shared" si="85"/>
        <v>0</v>
      </c>
      <c r="T155">
        <f t="shared" si="85"/>
        <v>0</v>
      </c>
      <c r="U155">
        <f t="shared" si="85"/>
        <v>0</v>
      </c>
      <c r="V155">
        <f t="shared" si="85"/>
        <v>0</v>
      </c>
      <c r="W155">
        <f t="shared" si="85"/>
        <v>0</v>
      </c>
    </row>
    <row r="156" spans="1:41" x14ac:dyDescent="0.3">
      <c r="P156">
        <f>SUM(P148:P155)</f>
        <v>16</v>
      </c>
      <c r="Q156">
        <f t="shared" ref="Q156:W156" si="87">SUM(Q148:Q155)</f>
        <v>13</v>
      </c>
      <c r="R156">
        <f t="shared" si="87"/>
        <v>0</v>
      </c>
      <c r="S156">
        <f t="shared" si="87"/>
        <v>15</v>
      </c>
      <c r="T156">
        <f t="shared" si="87"/>
        <v>0</v>
      </c>
      <c r="U156">
        <f t="shared" si="87"/>
        <v>0</v>
      </c>
      <c r="V156">
        <f t="shared" si="87"/>
        <v>12</v>
      </c>
      <c r="W156">
        <f t="shared" si="87"/>
        <v>14</v>
      </c>
      <c r="AH156">
        <f>P156+Y156</f>
        <v>16</v>
      </c>
      <c r="AI156">
        <f t="shared" ref="AI156:AO156" si="88">Q156+Z156</f>
        <v>13</v>
      </c>
      <c r="AJ156">
        <f t="shared" si="88"/>
        <v>0</v>
      </c>
      <c r="AK156">
        <f t="shared" si="88"/>
        <v>15</v>
      </c>
      <c r="AL156">
        <f t="shared" si="88"/>
        <v>0</v>
      </c>
      <c r="AM156">
        <f t="shared" si="88"/>
        <v>0</v>
      </c>
      <c r="AN156">
        <f t="shared" si="88"/>
        <v>12</v>
      </c>
      <c r="AO156">
        <f t="shared" si="88"/>
        <v>14</v>
      </c>
    </row>
    <row r="158" spans="1:41" x14ac:dyDescent="0.3">
      <c r="A158" s="1" t="s">
        <v>82</v>
      </c>
      <c r="B158" s="1" t="s">
        <v>116</v>
      </c>
      <c r="E158" s="1" t="s">
        <v>52</v>
      </c>
      <c r="F158" s="1" t="s">
        <v>38</v>
      </c>
      <c r="I158" s="1" t="s">
        <v>82</v>
      </c>
      <c r="J158" s="1" t="s">
        <v>117</v>
      </c>
      <c r="M158" s="1" t="s">
        <v>52</v>
      </c>
      <c r="N158" s="1" t="s">
        <v>38</v>
      </c>
    </row>
    <row r="159" spans="1:41" x14ac:dyDescent="0.3">
      <c r="A159">
        <v>1</v>
      </c>
      <c r="B159" s="63" t="s">
        <v>17</v>
      </c>
      <c r="C159" t="str">
        <f ca="1">IFERROR(INDEX(OFFSET(Declarations!$A$70:$I$70,(LEN(B159)-1)*21,0),1,VLOOKUP(LEFT(B159,1),Declarations!$A$8:$C$15,3,FALSE)),"")</f>
        <v>Ivy Spencer</v>
      </c>
      <c r="D159" t="str">
        <f>IFERROR(VLOOKUP(LEFT(B159,1),Declarations!$A$8:$C$15,2,FALSE),"")</f>
        <v>Sussex</v>
      </c>
      <c r="E159" s="66">
        <v>3.15</v>
      </c>
      <c r="F159">
        <v>16</v>
      </c>
      <c r="I159">
        <v>1</v>
      </c>
      <c r="J159" s="63" t="s">
        <v>45</v>
      </c>
      <c r="K159" t="str">
        <f ca="1">IFERROR(INDEX(OFFSET(Declarations!$A$70:$I$70,(LEN(J159)-1)*21,0),1,VLOOKUP(LEFT(J159,1),Declarations!$A$8:$C$15,3,FALSE)),"")</f>
        <v>Natasha Clarke</v>
      </c>
      <c r="L159" t="str">
        <f>IFERROR(VLOOKUP(LEFT(J159,1),Declarations!$A$8:$C$15,2,FALSE),"")</f>
        <v>Sussex</v>
      </c>
      <c r="M159" s="66">
        <v>3.05</v>
      </c>
      <c r="N159">
        <v>8</v>
      </c>
      <c r="P159">
        <f>IF($D159=P$2,$F159,0)</f>
        <v>0</v>
      </c>
      <c r="Q159">
        <f t="shared" ref="Q159:W166" si="89">IF($D159=Q$2,$F159,0)</f>
        <v>0</v>
      </c>
      <c r="R159">
        <f t="shared" si="89"/>
        <v>0</v>
      </c>
      <c r="S159">
        <f t="shared" si="89"/>
        <v>0</v>
      </c>
      <c r="T159">
        <f t="shared" si="89"/>
        <v>0</v>
      </c>
      <c r="U159">
        <f t="shared" si="89"/>
        <v>0</v>
      </c>
      <c r="V159">
        <f t="shared" si="89"/>
        <v>0</v>
      </c>
      <c r="W159">
        <f t="shared" si="89"/>
        <v>16</v>
      </c>
      <c r="Y159">
        <f>IF($L159=Y$2,$N159,0)</f>
        <v>0</v>
      </c>
      <c r="Z159">
        <f t="shared" ref="Z159:AF166" si="90">IF($L159=Z$2,$N159,0)</f>
        <v>0</v>
      </c>
      <c r="AA159">
        <f t="shared" si="90"/>
        <v>0</v>
      </c>
      <c r="AB159">
        <f t="shared" si="90"/>
        <v>0</v>
      </c>
      <c r="AC159">
        <f t="shared" si="90"/>
        <v>0</v>
      </c>
      <c r="AD159">
        <f t="shared" si="90"/>
        <v>0</v>
      </c>
      <c r="AE159">
        <f t="shared" si="90"/>
        <v>0</v>
      </c>
      <c r="AF159">
        <f t="shared" si="90"/>
        <v>8</v>
      </c>
    </row>
    <row r="160" spans="1:41" x14ac:dyDescent="0.3">
      <c r="A160">
        <v>2</v>
      </c>
      <c r="B160" s="63" t="s">
        <v>11</v>
      </c>
      <c r="C160" t="str">
        <f ca="1">IFERROR(INDEX(OFFSET(Declarations!$A$70:$I$70,(LEN(B160)-1)*21,0),1,VLOOKUP(LEFT(B160,1),Declarations!$A$8:$C$15,3,FALSE)),"")</f>
        <v>Lily Smith</v>
      </c>
      <c r="D160" t="str">
        <f>IFERROR(VLOOKUP(LEFT(B160,1),Declarations!$A$8:$C$15,2,FALSE),"")</f>
        <v>Kent</v>
      </c>
      <c r="E160" s="66">
        <v>2.75</v>
      </c>
      <c r="F160">
        <v>15</v>
      </c>
      <c r="I160">
        <v>2</v>
      </c>
      <c r="J160" s="63" t="s">
        <v>6</v>
      </c>
      <c r="K160" t="str">
        <f ca="1">IFERROR(INDEX(OFFSET(Declarations!$A$70:$I$70,(LEN(J160)-1)*21,0),1,VLOOKUP(LEFT(J160,1),Declarations!$A$8:$C$15,3,FALSE)),"")</f>
        <v>Imogen Dorili</v>
      </c>
      <c r="L160" t="str">
        <f>IFERROR(VLOOKUP(LEFT(J160,1),Declarations!$A$8:$C$15,2,FALSE),"")</f>
        <v>Essex</v>
      </c>
      <c r="M160" s="66">
        <v>2.6</v>
      </c>
      <c r="N160">
        <v>7</v>
      </c>
      <c r="P160">
        <f>IF($D160=P$2,$F160,0)</f>
        <v>0</v>
      </c>
      <c r="Q160">
        <f t="shared" si="89"/>
        <v>0</v>
      </c>
      <c r="R160">
        <f t="shared" si="89"/>
        <v>0</v>
      </c>
      <c r="S160">
        <f t="shared" si="89"/>
        <v>15</v>
      </c>
      <c r="T160">
        <f t="shared" si="89"/>
        <v>0</v>
      </c>
      <c r="U160">
        <f t="shared" si="89"/>
        <v>0</v>
      </c>
      <c r="V160">
        <f t="shared" si="89"/>
        <v>0</v>
      </c>
      <c r="W160">
        <f t="shared" si="89"/>
        <v>0</v>
      </c>
      <c r="Y160">
        <f t="shared" ref="Y160:Y166" si="91">IF($L160=Y$2,$N160,0)</f>
        <v>7</v>
      </c>
      <c r="Z160">
        <f t="shared" si="90"/>
        <v>0</v>
      </c>
      <c r="AA160">
        <f t="shared" si="90"/>
        <v>0</v>
      </c>
      <c r="AB160">
        <f t="shared" si="90"/>
        <v>0</v>
      </c>
      <c r="AC160">
        <f t="shared" si="90"/>
        <v>0</v>
      </c>
      <c r="AD160">
        <f t="shared" si="90"/>
        <v>0</v>
      </c>
      <c r="AE160">
        <f t="shared" si="90"/>
        <v>0</v>
      </c>
      <c r="AF160">
        <f t="shared" si="90"/>
        <v>0</v>
      </c>
    </row>
    <row r="161" spans="1:41" x14ac:dyDescent="0.3">
      <c r="A161">
        <v>3</v>
      </c>
      <c r="B161" s="63" t="s">
        <v>44</v>
      </c>
      <c r="C161" t="str">
        <f ca="1">IFERROR(INDEX(OFFSET(Declarations!$A$70:$I$70,(LEN(B161)-1)*21,0),1,VLOOKUP(LEFT(B161,1),Declarations!$A$8:$C$15,3,FALSE)),"")</f>
        <v>Jessie Collier</v>
      </c>
      <c r="D161" t="str">
        <f>IFERROR(VLOOKUP(LEFT(B161,1),Declarations!$A$8:$C$15,2,FALSE),"")</f>
        <v>Essex</v>
      </c>
      <c r="E161" s="66">
        <v>2.6</v>
      </c>
      <c r="F161">
        <v>14</v>
      </c>
      <c r="I161">
        <v>3</v>
      </c>
      <c r="J161" s="63" t="s">
        <v>47</v>
      </c>
      <c r="K161" t="str">
        <f ca="1">IFERROR(INDEX(OFFSET(Declarations!$A$70:$I$70,(LEN(J161)-1)*21,0),1,VLOOKUP(LEFT(J161,1),Declarations!$A$8:$C$15,3,FALSE)),"")</f>
        <v>Bronwyn Yeandle</v>
      </c>
      <c r="L161" t="str">
        <f>IFERROR(VLOOKUP(LEFT(J161,1),Declarations!$A$8:$C$15,2,FALSE),"")</f>
        <v>Kent</v>
      </c>
      <c r="M161" s="66">
        <v>2.4500000000000002</v>
      </c>
      <c r="N161">
        <v>6</v>
      </c>
      <c r="P161">
        <f t="shared" ref="P161:P166" si="92">IF($D161=P$2,$F161,0)</f>
        <v>14</v>
      </c>
      <c r="Q161">
        <f t="shared" si="89"/>
        <v>0</v>
      </c>
      <c r="R161">
        <f t="shared" si="89"/>
        <v>0</v>
      </c>
      <c r="S161">
        <f t="shared" si="89"/>
        <v>0</v>
      </c>
      <c r="T161">
        <f t="shared" si="89"/>
        <v>0</v>
      </c>
      <c r="U161">
        <f t="shared" si="89"/>
        <v>0</v>
      </c>
      <c r="V161">
        <f t="shared" si="89"/>
        <v>0</v>
      </c>
      <c r="W161">
        <f t="shared" si="89"/>
        <v>0</v>
      </c>
      <c r="Y161">
        <f t="shared" si="91"/>
        <v>0</v>
      </c>
      <c r="Z161">
        <f t="shared" si="90"/>
        <v>0</v>
      </c>
      <c r="AA161">
        <f t="shared" si="90"/>
        <v>0</v>
      </c>
      <c r="AB161">
        <f t="shared" si="90"/>
        <v>6</v>
      </c>
      <c r="AC161">
        <f t="shared" si="90"/>
        <v>0</v>
      </c>
      <c r="AD161">
        <f t="shared" si="90"/>
        <v>0</v>
      </c>
      <c r="AE161">
        <f t="shared" si="90"/>
        <v>0</v>
      </c>
      <c r="AF161">
        <f t="shared" si="90"/>
        <v>0</v>
      </c>
    </row>
    <row r="162" spans="1:41" x14ac:dyDescent="0.3">
      <c r="A162">
        <v>4</v>
      </c>
      <c r="B162" s="63" t="s">
        <v>15</v>
      </c>
      <c r="C162" t="str">
        <f ca="1">IFERROR(INDEX(OFFSET(Declarations!$A$70:$I$70,(LEN(B162)-1)*21,0),1,VLOOKUP(LEFT(B162,1),Declarations!$A$8:$C$15,3,FALSE)),"")</f>
        <v>Lucy Bayo</v>
      </c>
      <c r="D162" t="str">
        <f>IFERROR(VLOOKUP(LEFT(B162,1),Declarations!$A$8:$C$15,2,FALSE),"")</f>
        <v>Surrey</v>
      </c>
      <c r="E162" s="66">
        <v>2.6</v>
      </c>
      <c r="F162">
        <v>13</v>
      </c>
      <c r="I162">
        <v>4</v>
      </c>
      <c r="J162" s="63"/>
      <c r="K162" t="str">
        <f ca="1">IFERROR(INDEX(OFFSET(Declarations!$A$70:$I$70,(LEN(J162)-1)*21,0),1,VLOOKUP(LEFT(J162,1),Declarations!$A$8:$C$15,3,FALSE)),"")</f>
        <v/>
      </c>
      <c r="L162" t="str">
        <f>IFERROR(VLOOKUP(LEFT(J162,1),Declarations!$A$8:$C$15,2,FALSE),"")</f>
        <v/>
      </c>
      <c r="M162" s="66"/>
      <c r="N162">
        <v>5</v>
      </c>
      <c r="P162">
        <f t="shared" si="92"/>
        <v>0</v>
      </c>
      <c r="Q162">
        <f t="shared" si="89"/>
        <v>0</v>
      </c>
      <c r="R162">
        <f t="shared" si="89"/>
        <v>0</v>
      </c>
      <c r="S162">
        <f t="shared" si="89"/>
        <v>0</v>
      </c>
      <c r="T162">
        <f t="shared" si="89"/>
        <v>0</v>
      </c>
      <c r="U162">
        <f t="shared" si="89"/>
        <v>0</v>
      </c>
      <c r="V162">
        <f t="shared" si="89"/>
        <v>13</v>
      </c>
      <c r="W162">
        <f t="shared" si="89"/>
        <v>0</v>
      </c>
      <c r="Y162">
        <f t="shared" si="91"/>
        <v>0</v>
      </c>
      <c r="Z162">
        <f t="shared" si="90"/>
        <v>0</v>
      </c>
      <c r="AA162">
        <f t="shared" si="90"/>
        <v>0</v>
      </c>
      <c r="AB162">
        <f t="shared" si="90"/>
        <v>0</v>
      </c>
      <c r="AC162">
        <f t="shared" si="90"/>
        <v>0</v>
      </c>
      <c r="AD162">
        <f t="shared" si="90"/>
        <v>0</v>
      </c>
      <c r="AE162">
        <f t="shared" si="90"/>
        <v>0</v>
      </c>
      <c r="AF162">
        <f t="shared" si="90"/>
        <v>0</v>
      </c>
    </row>
    <row r="163" spans="1:41" x14ac:dyDescent="0.3">
      <c r="A163">
        <v>5</v>
      </c>
      <c r="B163" s="63"/>
      <c r="C163" t="str">
        <f ca="1">IFERROR(INDEX(OFFSET(Declarations!$A$70:$I$70,(LEN(B163)-1)*21,0),1,VLOOKUP(LEFT(B163,1),Declarations!$A$8:$C$15,3,FALSE)),"")</f>
        <v/>
      </c>
      <c r="D163" t="str">
        <f>IFERROR(VLOOKUP(LEFT(B163,1),Declarations!$A$8:$C$15,2,FALSE),"")</f>
        <v/>
      </c>
      <c r="E163" s="66"/>
      <c r="F163">
        <v>12</v>
      </c>
      <c r="I163">
        <v>5</v>
      </c>
      <c r="J163" s="63"/>
      <c r="K163" t="str">
        <f ca="1">IFERROR(INDEX(OFFSET(Declarations!$A$70:$I$70,(LEN(J163)-1)*21,0),1,VLOOKUP(LEFT(J163,1),Declarations!$A$8:$C$15,3,FALSE)),"")</f>
        <v/>
      </c>
      <c r="L163" t="str">
        <f>IFERROR(VLOOKUP(LEFT(J163,1),Declarations!$A$8:$C$15,2,FALSE),"")</f>
        <v/>
      </c>
      <c r="M163" s="63"/>
      <c r="N163">
        <v>4</v>
      </c>
      <c r="P163">
        <f t="shared" si="92"/>
        <v>0</v>
      </c>
      <c r="Q163">
        <f t="shared" si="89"/>
        <v>0</v>
      </c>
      <c r="R163">
        <f t="shared" si="89"/>
        <v>0</v>
      </c>
      <c r="S163">
        <f t="shared" si="89"/>
        <v>0</v>
      </c>
      <c r="T163">
        <f t="shared" si="89"/>
        <v>0</v>
      </c>
      <c r="U163">
        <f t="shared" si="89"/>
        <v>0</v>
      </c>
      <c r="V163">
        <f t="shared" si="89"/>
        <v>0</v>
      </c>
      <c r="W163">
        <f t="shared" si="89"/>
        <v>0</v>
      </c>
      <c r="Y163">
        <f t="shared" si="91"/>
        <v>0</v>
      </c>
      <c r="Z163">
        <f t="shared" si="90"/>
        <v>0</v>
      </c>
      <c r="AA163">
        <f t="shared" si="90"/>
        <v>0</v>
      </c>
      <c r="AB163">
        <f t="shared" si="90"/>
        <v>0</v>
      </c>
      <c r="AC163">
        <f t="shared" si="90"/>
        <v>0</v>
      </c>
      <c r="AD163">
        <f t="shared" si="90"/>
        <v>0</v>
      </c>
      <c r="AE163">
        <f t="shared" si="90"/>
        <v>0</v>
      </c>
      <c r="AF163">
        <f t="shared" si="90"/>
        <v>0</v>
      </c>
    </row>
    <row r="164" spans="1:41" x14ac:dyDescent="0.3">
      <c r="A164">
        <v>6</v>
      </c>
      <c r="B164" s="63"/>
      <c r="C164" t="str">
        <f ca="1">IFERROR(INDEX(OFFSET(Declarations!$A$70:$I$70,(LEN(B164)-1)*21,0),1,VLOOKUP(LEFT(B164,1),Declarations!$A$8:$C$15,3,FALSE)),"")</f>
        <v/>
      </c>
      <c r="D164" t="str">
        <f>IFERROR(VLOOKUP(LEFT(B164,1),Declarations!$A$8:$C$15,2,FALSE),"")</f>
        <v/>
      </c>
      <c r="E164" s="63"/>
      <c r="F164">
        <v>11</v>
      </c>
      <c r="I164">
        <v>6</v>
      </c>
      <c r="J164" s="63"/>
      <c r="K164" t="str">
        <f ca="1">IFERROR(INDEX(OFFSET(Declarations!$A$70:$I$70,(LEN(J164)-1)*21,0),1,VLOOKUP(LEFT(J164,1),Declarations!$A$8:$C$15,3,FALSE)),"")</f>
        <v/>
      </c>
      <c r="L164" t="str">
        <f>IFERROR(VLOOKUP(LEFT(J164,1),Declarations!$A$8:$C$15,2,FALSE),"")</f>
        <v/>
      </c>
      <c r="M164" s="63"/>
      <c r="N164">
        <v>3</v>
      </c>
      <c r="P164">
        <f t="shared" si="92"/>
        <v>0</v>
      </c>
      <c r="Q164">
        <f t="shared" si="89"/>
        <v>0</v>
      </c>
      <c r="R164">
        <f t="shared" si="89"/>
        <v>0</v>
      </c>
      <c r="S164">
        <f t="shared" si="89"/>
        <v>0</v>
      </c>
      <c r="T164">
        <f t="shared" si="89"/>
        <v>0</v>
      </c>
      <c r="U164">
        <f t="shared" si="89"/>
        <v>0</v>
      </c>
      <c r="V164">
        <f t="shared" si="89"/>
        <v>0</v>
      </c>
      <c r="W164">
        <f t="shared" si="89"/>
        <v>0</v>
      </c>
      <c r="Y164">
        <f t="shared" si="91"/>
        <v>0</v>
      </c>
      <c r="Z164">
        <f t="shared" si="90"/>
        <v>0</v>
      </c>
      <c r="AA164">
        <f t="shared" si="90"/>
        <v>0</v>
      </c>
      <c r="AB164">
        <f t="shared" si="90"/>
        <v>0</v>
      </c>
      <c r="AC164">
        <f t="shared" si="90"/>
        <v>0</v>
      </c>
      <c r="AD164">
        <f t="shared" si="90"/>
        <v>0</v>
      </c>
      <c r="AE164">
        <f t="shared" si="90"/>
        <v>0</v>
      </c>
      <c r="AF164">
        <f t="shared" si="90"/>
        <v>0</v>
      </c>
    </row>
    <row r="165" spans="1:41" x14ac:dyDescent="0.3">
      <c r="A165">
        <v>7</v>
      </c>
      <c r="B165" s="63"/>
      <c r="C165" t="str">
        <f ca="1">IFERROR(INDEX(OFFSET(Declarations!$A$70:$I$70,(LEN(B165)-1)*21,0),1,VLOOKUP(LEFT(B165,1),Declarations!$A$8:$C$15,3,FALSE)),"")</f>
        <v/>
      </c>
      <c r="D165" t="str">
        <f>IFERROR(VLOOKUP(LEFT(B165,1),Declarations!$A$8:$C$15,2,FALSE),"")</f>
        <v/>
      </c>
      <c r="E165" s="63"/>
      <c r="F165">
        <v>10</v>
      </c>
      <c r="I165">
        <v>7</v>
      </c>
      <c r="J165" s="63"/>
      <c r="K165" t="str">
        <f ca="1">IFERROR(INDEX(OFFSET(Declarations!$A$70:$I$70,(LEN(J165)-1)*21,0),1,VLOOKUP(LEFT(J165,1),Declarations!$A$8:$C$15,3,FALSE)),"")</f>
        <v/>
      </c>
      <c r="L165" t="str">
        <f>IFERROR(VLOOKUP(LEFT(J165,1),Declarations!$A$8:$C$15,2,FALSE),"")</f>
        <v/>
      </c>
      <c r="M165" s="63"/>
      <c r="N165">
        <v>2</v>
      </c>
      <c r="P165">
        <f t="shared" si="92"/>
        <v>0</v>
      </c>
      <c r="Q165">
        <f t="shared" si="89"/>
        <v>0</v>
      </c>
      <c r="R165">
        <f t="shared" si="89"/>
        <v>0</v>
      </c>
      <c r="S165">
        <f t="shared" si="89"/>
        <v>0</v>
      </c>
      <c r="T165">
        <f t="shared" si="89"/>
        <v>0</v>
      </c>
      <c r="U165">
        <f t="shared" si="89"/>
        <v>0</v>
      </c>
      <c r="V165">
        <f t="shared" si="89"/>
        <v>0</v>
      </c>
      <c r="W165">
        <f t="shared" si="89"/>
        <v>0</v>
      </c>
      <c r="Y165">
        <f t="shared" si="91"/>
        <v>0</v>
      </c>
      <c r="Z165">
        <f t="shared" si="90"/>
        <v>0</v>
      </c>
      <c r="AA165">
        <f t="shared" si="90"/>
        <v>0</v>
      </c>
      <c r="AB165">
        <f t="shared" si="90"/>
        <v>0</v>
      </c>
      <c r="AC165">
        <f t="shared" si="90"/>
        <v>0</v>
      </c>
      <c r="AD165">
        <f t="shared" si="90"/>
        <v>0</v>
      </c>
      <c r="AE165">
        <f t="shared" si="90"/>
        <v>0</v>
      </c>
      <c r="AF165">
        <f t="shared" si="90"/>
        <v>0</v>
      </c>
    </row>
    <row r="166" spans="1:41" x14ac:dyDescent="0.3">
      <c r="A166">
        <v>8</v>
      </c>
      <c r="B166" s="63"/>
      <c r="C166" t="str">
        <f ca="1">IFERROR(INDEX(OFFSET(Declarations!$A$70:$I$70,(LEN(B166)-1)*21,0),1,VLOOKUP(LEFT(B166,1),Declarations!$A$8:$C$15,3,FALSE)),"")</f>
        <v/>
      </c>
      <c r="D166" t="str">
        <f>IFERROR(VLOOKUP(LEFT(B166,1),Declarations!$A$8:$C$15,2,FALSE),"")</f>
        <v/>
      </c>
      <c r="E166" s="63"/>
      <c r="F166">
        <v>9</v>
      </c>
      <c r="I166">
        <v>8</v>
      </c>
      <c r="J166" s="63"/>
      <c r="K166" t="str">
        <f ca="1">IFERROR(INDEX(OFFSET(Declarations!$A$70:$I$70,(LEN(J166)-1)*21,0),1,VLOOKUP(LEFT(J166,1),Declarations!$A$8:$C$15,3,FALSE)),"")</f>
        <v/>
      </c>
      <c r="L166" t="str">
        <f>IFERROR(VLOOKUP(LEFT(J166,1),Declarations!$A$8:$C$15,2,FALSE),"")</f>
        <v/>
      </c>
      <c r="M166" s="63"/>
      <c r="N166">
        <v>1</v>
      </c>
      <c r="P166">
        <f t="shared" si="92"/>
        <v>0</v>
      </c>
      <c r="Q166">
        <f t="shared" si="89"/>
        <v>0</v>
      </c>
      <c r="R166">
        <f t="shared" si="89"/>
        <v>0</v>
      </c>
      <c r="S166">
        <f t="shared" si="89"/>
        <v>0</v>
      </c>
      <c r="T166">
        <f t="shared" si="89"/>
        <v>0</v>
      </c>
      <c r="U166">
        <f t="shared" si="89"/>
        <v>0</v>
      </c>
      <c r="V166">
        <f t="shared" si="89"/>
        <v>0</v>
      </c>
      <c r="W166">
        <f t="shared" si="89"/>
        <v>0</v>
      </c>
      <c r="Y166">
        <f t="shared" si="91"/>
        <v>0</v>
      </c>
      <c r="Z166">
        <f t="shared" si="90"/>
        <v>0</v>
      </c>
      <c r="AA166">
        <f t="shared" si="90"/>
        <v>0</v>
      </c>
      <c r="AB166">
        <f t="shared" si="90"/>
        <v>0</v>
      </c>
      <c r="AC166">
        <f t="shared" si="90"/>
        <v>0</v>
      </c>
      <c r="AD166">
        <f t="shared" si="90"/>
        <v>0</v>
      </c>
      <c r="AE166">
        <f t="shared" si="90"/>
        <v>0</v>
      </c>
      <c r="AF166">
        <f t="shared" si="90"/>
        <v>0</v>
      </c>
    </row>
    <row r="167" spans="1:41" x14ac:dyDescent="0.3">
      <c r="P167">
        <f>SUM(P159:P166)</f>
        <v>14</v>
      </c>
      <c r="Q167">
        <f t="shared" ref="Q167:W167" si="93">SUM(Q159:Q166)</f>
        <v>0</v>
      </c>
      <c r="R167">
        <f t="shared" si="93"/>
        <v>0</v>
      </c>
      <c r="S167">
        <f t="shared" si="93"/>
        <v>15</v>
      </c>
      <c r="T167">
        <f t="shared" si="93"/>
        <v>0</v>
      </c>
      <c r="U167">
        <f t="shared" si="93"/>
        <v>0</v>
      </c>
      <c r="V167">
        <f t="shared" si="93"/>
        <v>13</v>
      </c>
      <c r="W167">
        <f t="shared" si="93"/>
        <v>16</v>
      </c>
      <c r="Y167">
        <f>SUM(Y159:Y166)</f>
        <v>7</v>
      </c>
      <c r="Z167">
        <f t="shared" ref="Z167:AF167" si="94">SUM(Z159:Z166)</f>
        <v>0</v>
      </c>
      <c r="AA167">
        <f t="shared" si="94"/>
        <v>0</v>
      </c>
      <c r="AB167">
        <f t="shared" si="94"/>
        <v>6</v>
      </c>
      <c r="AC167">
        <f t="shared" si="94"/>
        <v>0</v>
      </c>
      <c r="AD167">
        <f t="shared" si="94"/>
        <v>0</v>
      </c>
      <c r="AE167">
        <f t="shared" si="94"/>
        <v>0</v>
      </c>
      <c r="AF167">
        <f t="shared" si="94"/>
        <v>8</v>
      </c>
      <c r="AH167">
        <f>P167+Y167</f>
        <v>21</v>
      </c>
      <c r="AI167">
        <f t="shared" ref="AI167:AO167" si="95">Q167+Z167</f>
        <v>0</v>
      </c>
      <c r="AJ167">
        <f t="shared" si="95"/>
        <v>0</v>
      </c>
      <c r="AK167">
        <f t="shared" si="95"/>
        <v>21</v>
      </c>
      <c r="AL167">
        <f t="shared" si="95"/>
        <v>0</v>
      </c>
      <c r="AM167">
        <f t="shared" si="95"/>
        <v>0</v>
      </c>
      <c r="AN167">
        <f t="shared" si="95"/>
        <v>13</v>
      </c>
      <c r="AO167">
        <f t="shared" si="95"/>
        <v>24</v>
      </c>
    </row>
    <row r="169" spans="1:41" x14ac:dyDescent="0.3">
      <c r="A169" s="1" t="s">
        <v>84</v>
      </c>
      <c r="B169" s="1" t="s">
        <v>118</v>
      </c>
      <c r="E169" s="1" t="s">
        <v>52</v>
      </c>
      <c r="F169" s="1" t="s">
        <v>38</v>
      </c>
      <c r="I169" s="1" t="s">
        <v>84</v>
      </c>
      <c r="J169" s="1" t="s">
        <v>119</v>
      </c>
      <c r="M169" s="1" t="s">
        <v>52</v>
      </c>
      <c r="N169" s="1" t="s">
        <v>38</v>
      </c>
    </row>
    <row r="170" spans="1:41" x14ac:dyDescent="0.3">
      <c r="A170">
        <v>1</v>
      </c>
      <c r="B170" s="63" t="s">
        <v>8</v>
      </c>
      <c r="C170" t="str">
        <f ca="1">IFERROR(INDEX(OFFSET(Declarations!$A$74:$I$74,(LEN(B170)-1)*21,0),1,VLOOKUP(LEFT(B170,1),Declarations!$A$8:$C$15,3,FALSE)),"")</f>
        <v>Anna Merritt</v>
      </c>
      <c r="D170" t="str">
        <f>IFERROR(VLOOKUP(LEFT(B170,1),Declarations!$A$8:$C$15,2,FALSE),"")</f>
        <v>Hants</v>
      </c>
      <c r="E170" s="63">
        <v>55.91</v>
      </c>
      <c r="F170">
        <v>16</v>
      </c>
      <c r="I170">
        <v>1</v>
      </c>
      <c r="J170" s="63" t="s">
        <v>45</v>
      </c>
      <c r="K170" t="str">
        <f ca="1">IFERROR(INDEX(OFFSET(Declarations!$A$74:$I$74,(LEN(J170)-1)*21,0),1,VLOOKUP(LEFT(J170,1),Declarations!$A$8:$C$15,3,FALSE)),"")</f>
        <v>Chloe Lipscomb</v>
      </c>
      <c r="L170" t="str">
        <f>IFERROR(VLOOKUP(LEFT(J170,1),Declarations!$A$8:$C$15,2,FALSE),"")</f>
        <v>Sussex</v>
      </c>
      <c r="M170" s="66">
        <v>43.05</v>
      </c>
      <c r="N170">
        <v>8</v>
      </c>
      <c r="P170">
        <f>IF($D170=P$2,$F170,0)</f>
        <v>0</v>
      </c>
      <c r="Q170">
        <f t="shared" ref="Q170:W177" si="96">IF($D170=Q$2,$F170,0)</f>
        <v>16</v>
      </c>
      <c r="R170">
        <f t="shared" si="96"/>
        <v>0</v>
      </c>
      <c r="S170">
        <f t="shared" si="96"/>
        <v>0</v>
      </c>
      <c r="T170">
        <f t="shared" si="96"/>
        <v>0</v>
      </c>
      <c r="U170">
        <f t="shared" si="96"/>
        <v>0</v>
      </c>
      <c r="V170">
        <f t="shared" si="96"/>
        <v>0</v>
      </c>
      <c r="W170">
        <f t="shared" si="96"/>
        <v>0</v>
      </c>
      <c r="Y170">
        <f>IF($L170=Y$2,$N170,0)</f>
        <v>0</v>
      </c>
      <c r="Z170">
        <f t="shared" ref="Z170:AF177" si="97">IF($L170=Z$2,$N170,0)</f>
        <v>0</v>
      </c>
      <c r="AA170">
        <f t="shared" si="97"/>
        <v>0</v>
      </c>
      <c r="AB170">
        <f t="shared" si="97"/>
        <v>0</v>
      </c>
      <c r="AC170">
        <f t="shared" si="97"/>
        <v>0</v>
      </c>
      <c r="AD170">
        <f t="shared" si="97"/>
        <v>0</v>
      </c>
      <c r="AE170">
        <f t="shared" si="97"/>
        <v>0</v>
      </c>
      <c r="AF170">
        <f t="shared" si="97"/>
        <v>8</v>
      </c>
    </row>
    <row r="171" spans="1:41" x14ac:dyDescent="0.3">
      <c r="A171">
        <v>2</v>
      </c>
      <c r="B171" s="63" t="s">
        <v>44</v>
      </c>
      <c r="C171" t="str">
        <f ca="1">IFERROR(INDEX(OFFSET(Declarations!$A$74:$I$74,(LEN(B171)-1)*21,0),1,VLOOKUP(LEFT(B171,1),Declarations!$A$8:$C$15,3,FALSE)),"")</f>
        <v>Josephine Larkins</v>
      </c>
      <c r="D171" t="str">
        <f>IFERROR(VLOOKUP(LEFT(B171,1),Declarations!$A$8:$C$15,2,FALSE),"")</f>
        <v>Essex</v>
      </c>
      <c r="E171" s="63">
        <v>48.53</v>
      </c>
      <c r="F171">
        <v>15</v>
      </c>
      <c r="I171">
        <v>2</v>
      </c>
      <c r="J171" s="63" t="s">
        <v>11</v>
      </c>
      <c r="K171" t="str">
        <f ca="1">IFERROR(INDEX(OFFSET(Declarations!$A$74:$I$74,(LEN(J171)-1)*21,0),1,VLOOKUP(LEFT(J171,1),Declarations!$A$8:$C$15,3,FALSE)),"")</f>
        <v>Abigail Stewart</v>
      </c>
      <c r="L171" t="str">
        <f>IFERROR(VLOOKUP(LEFT(J171,1),Declarations!$A$8:$C$15,2,FALSE),"")</f>
        <v>Kent</v>
      </c>
      <c r="M171" s="66">
        <v>42.6</v>
      </c>
      <c r="N171">
        <v>7</v>
      </c>
      <c r="P171">
        <f>IF($D171=P$2,$F171,0)</f>
        <v>15</v>
      </c>
      <c r="Q171">
        <f t="shared" si="96"/>
        <v>0</v>
      </c>
      <c r="R171">
        <f t="shared" si="96"/>
        <v>0</v>
      </c>
      <c r="S171">
        <f t="shared" si="96"/>
        <v>0</v>
      </c>
      <c r="T171">
        <f t="shared" si="96"/>
        <v>0</v>
      </c>
      <c r="U171">
        <f t="shared" si="96"/>
        <v>0</v>
      </c>
      <c r="V171">
        <f t="shared" si="96"/>
        <v>0</v>
      </c>
      <c r="W171">
        <f t="shared" si="96"/>
        <v>0</v>
      </c>
      <c r="Y171">
        <f t="shared" ref="Y171:Y177" si="98">IF($L171=Y$2,$N171,0)</f>
        <v>0</v>
      </c>
      <c r="Z171">
        <f t="shared" si="97"/>
        <v>0</v>
      </c>
      <c r="AA171">
        <f t="shared" si="97"/>
        <v>0</v>
      </c>
      <c r="AB171">
        <f t="shared" si="97"/>
        <v>7</v>
      </c>
      <c r="AC171">
        <f t="shared" si="97"/>
        <v>0</v>
      </c>
      <c r="AD171">
        <f t="shared" si="97"/>
        <v>0</v>
      </c>
      <c r="AE171">
        <f t="shared" si="97"/>
        <v>0</v>
      </c>
      <c r="AF171">
        <f t="shared" si="97"/>
        <v>0</v>
      </c>
    </row>
    <row r="172" spans="1:41" x14ac:dyDescent="0.3">
      <c r="A172">
        <v>3</v>
      </c>
      <c r="B172" s="63" t="s">
        <v>47</v>
      </c>
      <c r="C172" t="str">
        <f ca="1">IFERROR(INDEX(OFFSET(Declarations!$A$74:$I$74,(LEN(B172)-1)*21,0),1,VLOOKUP(LEFT(B172,1),Declarations!$A$8:$C$15,3,FALSE)),"")</f>
        <v>Gypsy Nash</v>
      </c>
      <c r="D172" t="str">
        <f>IFERROR(VLOOKUP(LEFT(B172,1),Declarations!$A$8:$C$15,2,FALSE),"")</f>
        <v>Kent</v>
      </c>
      <c r="E172" s="63">
        <v>48.35</v>
      </c>
      <c r="F172">
        <v>14</v>
      </c>
      <c r="I172">
        <v>3</v>
      </c>
      <c r="J172" s="63" t="s">
        <v>49</v>
      </c>
      <c r="K172" t="str">
        <f ca="1">IFERROR(INDEX(OFFSET(Declarations!$A$74:$I$74,(LEN(J172)-1)*21,0),1,VLOOKUP(LEFT(J172,1),Declarations!$A$8:$C$15,3,FALSE)),"")</f>
        <v>Jessica Charlie Bennett</v>
      </c>
      <c r="L172" t="str">
        <f>IFERROR(VLOOKUP(LEFT(J172,1),Declarations!$A$8:$C$15,2,FALSE),"")</f>
        <v>Hants</v>
      </c>
      <c r="M172" s="63">
        <v>40.22</v>
      </c>
      <c r="N172">
        <v>6</v>
      </c>
      <c r="P172">
        <f t="shared" ref="P172:P177" si="99">IF($D172=P$2,$F172,0)</f>
        <v>0</v>
      </c>
      <c r="Q172">
        <f t="shared" si="96"/>
        <v>0</v>
      </c>
      <c r="R172">
        <f t="shared" si="96"/>
        <v>0</v>
      </c>
      <c r="S172">
        <f t="shared" si="96"/>
        <v>14</v>
      </c>
      <c r="T172">
        <f t="shared" si="96"/>
        <v>0</v>
      </c>
      <c r="U172">
        <f t="shared" si="96"/>
        <v>0</v>
      </c>
      <c r="V172">
        <f t="shared" si="96"/>
        <v>0</v>
      </c>
      <c r="W172">
        <f t="shared" si="96"/>
        <v>0</v>
      </c>
      <c r="Y172">
        <f t="shared" si="98"/>
        <v>0</v>
      </c>
      <c r="Z172">
        <f t="shared" si="97"/>
        <v>6</v>
      </c>
      <c r="AA172">
        <f t="shared" si="97"/>
        <v>0</v>
      </c>
      <c r="AB172">
        <f t="shared" si="97"/>
        <v>0</v>
      </c>
      <c r="AC172">
        <f t="shared" si="97"/>
        <v>0</v>
      </c>
      <c r="AD172">
        <f t="shared" si="97"/>
        <v>0</v>
      </c>
      <c r="AE172">
        <f t="shared" si="97"/>
        <v>0</v>
      </c>
      <c r="AF172">
        <f t="shared" si="97"/>
        <v>0</v>
      </c>
    </row>
    <row r="173" spans="1:41" x14ac:dyDescent="0.3">
      <c r="A173">
        <v>4</v>
      </c>
      <c r="B173" s="63" t="s">
        <v>17</v>
      </c>
      <c r="C173" t="str">
        <f ca="1">IFERROR(INDEX(OFFSET(Declarations!$A$74:$I$74,(LEN(B173)-1)*21,0),1,VLOOKUP(LEFT(B173,1),Declarations!$A$8:$C$15,3,FALSE)),"")</f>
        <v>Freya Brennand</v>
      </c>
      <c r="D173" t="str">
        <f>IFERROR(VLOOKUP(LEFT(B173,1),Declarations!$A$8:$C$15,2,FALSE),"")</f>
        <v>Sussex</v>
      </c>
      <c r="E173" s="63">
        <v>48.08</v>
      </c>
      <c r="F173">
        <v>13</v>
      </c>
      <c r="I173">
        <v>4</v>
      </c>
      <c r="J173" s="63" t="s">
        <v>15</v>
      </c>
      <c r="K173" t="str">
        <f ca="1">IFERROR(INDEX(OFFSET(Declarations!$A$74:$I$74,(LEN(J173)-1)*21,0),1,VLOOKUP(LEFT(J173,1),Declarations!$A$8:$C$15,3,FALSE)),"")</f>
        <v>Orla Manchester</v>
      </c>
      <c r="L173" t="str">
        <f>IFERROR(VLOOKUP(LEFT(J173,1),Declarations!$A$8:$C$15,2,FALSE),"")</f>
        <v>Surrey</v>
      </c>
      <c r="M173" s="63">
        <v>39.11</v>
      </c>
      <c r="N173">
        <v>5</v>
      </c>
      <c r="P173">
        <f t="shared" si="99"/>
        <v>0</v>
      </c>
      <c r="Q173">
        <f t="shared" si="96"/>
        <v>0</v>
      </c>
      <c r="R173">
        <f t="shared" si="96"/>
        <v>0</v>
      </c>
      <c r="S173">
        <f t="shared" si="96"/>
        <v>0</v>
      </c>
      <c r="T173">
        <f t="shared" si="96"/>
        <v>0</v>
      </c>
      <c r="U173">
        <f t="shared" si="96"/>
        <v>0</v>
      </c>
      <c r="V173">
        <f t="shared" si="96"/>
        <v>0</v>
      </c>
      <c r="W173">
        <f t="shared" si="96"/>
        <v>13</v>
      </c>
      <c r="Y173">
        <f t="shared" si="98"/>
        <v>0</v>
      </c>
      <c r="Z173">
        <f t="shared" si="97"/>
        <v>0</v>
      </c>
      <c r="AA173">
        <f t="shared" si="97"/>
        <v>0</v>
      </c>
      <c r="AB173">
        <f t="shared" si="97"/>
        <v>0</v>
      </c>
      <c r="AC173">
        <f t="shared" si="97"/>
        <v>0</v>
      </c>
      <c r="AD173">
        <f t="shared" si="97"/>
        <v>0</v>
      </c>
      <c r="AE173">
        <f t="shared" si="97"/>
        <v>5</v>
      </c>
      <c r="AF173">
        <f t="shared" si="97"/>
        <v>0</v>
      </c>
    </row>
    <row r="174" spans="1:41" x14ac:dyDescent="0.3">
      <c r="A174">
        <v>5</v>
      </c>
      <c r="B174" s="63" t="s">
        <v>46</v>
      </c>
      <c r="C174" t="str">
        <f ca="1">IFERROR(INDEX(OFFSET(Declarations!$A$74:$I$74,(LEN(B174)-1)*21,0),1,VLOOKUP(LEFT(B174,1),Declarations!$A$8:$C$15,3,FALSE)),"")</f>
        <v>Eva West</v>
      </c>
      <c r="D174" t="str">
        <f>IFERROR(VLOOKUP(LEFT(B174,1),Declarations!$A$8:$C$15,2,FALSE),"")</f>
        <v>Surrey</v>
      </c>
      <c r="E174" s="63">
        <v>39.97</v>
      </c>
      <c r="F174">
        <v>12</v>
      </c>
      <c r="I174">
        <v>5</v>
      </c>
      <c r="J174" s="63" t="s">
        <v>48</v>
      </c>
      <c r="K174" t="str">
        <f ca="1">IFERROR(INDEX(OFFSET(Declarations!$A$74:$I$74,(LEN(J174)-1)*21,0),1,VLOOKUP(LEFT(J174,1),Declarations!$A$8:$C$15,3,FALSE)),"")</f>
        <v>ERIN HERITAGE</v>
      </c>
      <c r="L174" t="str">
        <f>IFERROR(VLOOKUP(LEFT(J174,1),Declarations!$A$8:$C$15,2,FALSE),"")</f>
        <v>Middlesex</v>
      </c>
      <c r="M174" s="63">
        <v>23.93</v>
      </c>
      <c r="N174">
        <v>4</v>
      </c>
      <c r="P174">
        <f t="shared" si="99"/>
        <v>0</v>
      </c>
      <c r="Q174">
        <f t="shared" si="96"/>
        <v>0</v>
      </c>
      <c r="R174">
        <f t="shared" si="96"/>
        <v>0</v>
      </c>
      <c r="S174">
        <f t="shared" si="96"/>
        <v>0</v>
      </c>
      <c r="T174">
        <f t="shared" si="96"/>
        <v>0</v>
      </c>
      <c r="U174">
        <f t="shared" si="96"/>
        <v>0</v>
      </c>
      <c r="V174">
        <f t="shared" si="96"/>
        <v>12</v>
      </c>
      <c r="W174">
        <f t="shared" si="96"/>
        <v>0</v>
      </c>
      <c r="Y174">
        <f t="shared" si="98"/>
        <v>0</v>
      </c>
      <c r="Z174">
        <f t="shared" si="97"/>
        <v>0</v>
      </c>
      <c r="AA174">
        <f t="shared" si="97"/>
        <v>0</v>
      </c>
      <c r="AB174">
        <f t="shared" si="97"/>
        <v>0</v>
      </c>
      <c r="AC174">
        <f t="shared" si="97"/>
        <v>4</v>
      </c>
      <c r="AD174">
        <f t="shared" si="97"/>
        <v>0</v>
      </c>
      <c r="AE174">
        <f t="shared" si="97"/>
        <v>0</v>
      </c>
      <c r="AF174">
        <f t="shared" si="97"/>
        <v>0</v>
      </c>
    </row>
    <row r="175" spans="1:41" x14ac:dyDescent="0.3">
      <c r="A175">
        <v>6</v>
      </c>
      <c r="B175" s="63" t="s">
        <v>13</v>
      </c>
      <c r="C175" t="str">
        <f ca="1">IFERROR(INDEX(OFFSET(Declarations!$A$74:$I$74,(LEN(B175)-1)*21,0),1,VLOOKUP(LEFT(B175,1),Declarations!$A$8:$C$15,3,FALSE)),"")</f>
        <v>KACEY LAIRD</v>
      </c>
      <c r="D175" t="str">
        <f>IFERROR(VLOOKUP(LEFT(B175,1),Declarations!$A$8:$C$15,2,FALSE),"")</f>
        <v>Middlesex</v>
      </c>
      <c r="E175" s="63">
        <v>31.75</v>
      </c>
      <c r="F175">
        <v>11</v>
      </c>
      <c r="I175">
        <v>6</v>
      </c>
      <c r="J175" s="63"/>
      <c r="K175" t="str">
        <f ca="1">IFERROR(INDEX(OFFSET(Declarations!$A$74:$I$74,(LEN(J175)-1)*21,0),1,VLOOKUP(LEFT(J175,1),Declarations!$A$8:$C$15,3,FALSE)),"")</f>
        <v/>
      </c>
      <c r="L175" t="str">
        <f>IFERROR(VLOOKUP(LEFT(J175,1),Declarations!$A$8:$C$15,2,FALSE),"")</f>
        <v/>
      </c>
      <c r="M175" s="63"/>
      <c r="N175">
        <v>3</v>
      </c>
      <c r="P175">
        <f t="shared" si="99"/>
        <v>0</v>
      </c>
      <c r="Q175">
        <f t="shared" si="96"/>
        <v>0</v>
      </c>
      <c r="R175">
        <f t="shared" si="96"/>
        <v>0</v>
      </c>
      <c r="S175">
        <f t="shared" si="96"/>
        <v>0</v>
      </c>
      <c r="T175">
        <f t="shared" si="96"/>
        <v>11</v>
      </c>
      <c r="U175">
        <f t="shared" si="96"/>
        <v>0</v>
      </c>
      <c r="V175">
        <f t="shared" si="96"/>
        <v>0</v>
      </c>
      <c r="W175">
        <f t="shared" si="96"/>
        <v>0</v>
      </c>
      <c r="Y175">
        <f t="shared" si="98"/>
        <v>0</v>
      </c>
      <c r="Z175">
        <f t="shared" si="97"/>
        <v>0</v>
      </c>
      <c r="AA175">
        <f t="shared" si="97"/>
        <v>0</v>
      </c>
      <c r="AB175">
        <f t="shared" si="97"/>
        <v>0</v>
      </c>
      <c r="AC175">
        <f t="shared" si="97"/>
        <v>0</v>
      </c>
      <c r="AD175">
        <f t="shared" si="97"/>
        <v>0</v>
      </c>
      <c r="AE175">
        <f t="shared" si="97"/>
        <v>0</v>
      </c>
      <c r="AF175">
        <f t="shared" si="97"/>
        <v>0</v>
      </c>
    </row>
    <row r="176" spans="1:41" x14ac:dyDescent="0.3">
      <c r="A176">
        <v>7</v>
      </c>
      <c r="B176" s="63" t="s">
        <v>144</v>
      </c>
      <c r="C176" t="str">
        <f ca="1">IFERROR(INDEX(OFFSET(Declarations!$A$74:$I$74,(LEN(B176)-1)*21,0),1,VLOOKUP(LEFT(B176,1),Declarations!$A$8:$C$15,3,FALSE)),"")</f>
        <v>Olvia Crawley</v>
      </c>
      <c r="D176" t="str">
        <f>IFERROR(VLOOKUP(LEFT(B176,1),Declarations!$A$8:$C$15,2,FALSE),"")</f>
        <v>Herts</v>
      </c>
      <c r="E176" s="63">
        <v>28.89</v>
      </c>
      <c r="F176">
        <v>10</v>
      </c>
      <c r="I176">
        <v>7</v>
      </c>
      <c r="J176" s="63"/>
      <c r="K176" t="str">
        <f ca="1">IFERROR(INDEX(OFFSET(Declarations!$A$74:$I$74,(LEN(J176)-1)*21,0),1,VLOOKUP(LEFT(J176,1),Declarations!$A$8:$C$15,3,FALSE)),"")</f>
        <v/>
      </c>
      <c r="L176" t="str">
        <f>IFERROR(VLOOKUP(LEFT(J176,1),Declarations!$A$8:$C$15,2,FALSE),"")</f>
        <v/>
      </c>
      <c r="M176" s="63"/>
      <c r="N176">
        <v>2</v>
      </c>
      <c r="P176">
        <f t="shared" si="99"/>
        <v>0</v>
      </c>
      <c r="Q176">
        <f t="shared" si="96"/>
        <v>0</v>
      </c>
      <c r="R176">
        <f t="shared" si="96"/>
        <v>10</v>
      </c>
      <c r="S176">
        <f t="shared" si="96"/>
        <v>0</v>
      </c>
      <c r="T176">
        <f t="shared" si="96"/>
        <v>0</v>
      </c>
      <c r="U176">
        <f t="shared" si="96"/>
        <v>0</v>
      </c>
      <c r="V176">
        <f t="shared" si="96"/>
        <v>0</v>
      </c>
      <c r="W176">
        <f t="shared" si="96"/>
        <v>0</v>
      </c>
      <c r="Y176">
        <f t="shared" si="98"/>
        <v>0</v>
      </c>
      <c r="Z176">
        <f t="shared" si="97"/>
        <v>0</v>
      </c>
      <c r="AA176">
        <f t="shared" si="97"/>
        <v>0</v>
      </c>
      <c r="AB176">
        <f t="shared" si="97"/>
        <v>0</v>
      </c>
      <c r="AC176">
        <f t="shared" si="97"/>
        <v>0</v>
      </c>
      <c r="AD176">
        <f t="shared" si="97"/>
        <v>0</v>
      </c>
      <c r="AE176">
        <f t="shared" si="97"/>
        <v>0</v>
      </c>
      <c r="AF176">
        <f t="shared" si="97"/>
        <v>0</v>
      </c>
    </row>
    <row r="177" spans="1:41" x14ac:dyDescent="0.3">
      <c r="A177">
        <v>8</v>
      </c>
      <c r="B177" s="63"/>
      <c r="C177" t="str">
        <f ca="1">IFERROR(INDEX(OFFSET(Declarations!$A$74:$I$74,(LEN(B177)-1)*21,0),1,VLOOKUP(LEFT(B177,1),Declarations!$A$8:$C$15,3,FALSE)),"")</f>
        <v/>
      </c>
      <c r="D177" t="str">
        <f>IFERROR(VLOOKUP(LEFT(B177,1),Declarations!$A$8:$C$15,2,FALSE),"")</f>
        <v/>
      </c>
      <c r="E177" s="63"/>
      <c r="F177">
        <v>9</v>
      </c>
      <c r="I177">
        <v>8</v>
      </c>
      <c r="J177" s="63"/>
      <c r="K177" t="str">
        <f ca="1">IFERROR(INDEX(OFFSET(Declarations!$A$74:$I$74,(LEN(J177)-1)*22,0),1,VLOOKUP(LEFT(J177,1),Declarations!$A$8:$C$15,3,FALSE)),"")</f>
        <v/>
      </c>
      <c r="L177" t="str">
        <f>IFERROR(VLOOKUP(LEFT(J177,1),Declarations!$A$8:$C$15,2,FALSE),"")</f>
        <v/>
      </c>
      <c r="M177" s="63"/>
      <c r="N177">
        <v>1</v>
      </c>
      <c r="P177">
        <f t="shared" si="99"/>
        <v>0</v>
      </c>
      <c r="Q177">
        <f t="shared" si="96"/>
        <v>0</v>
      </c>
      <c r="R177">
        <f t="shared" si="96"/>
        <v>0</v>
      </c>
      <c r="S177">
        <f t="shared" si="96"/>
        <v>0</v>
      </c>
      <c r="T177">
        <f t="shared" si="96"/>
        <v>0</v>
      </c>
      <c r="U177">
        <f t="shared" si="96"/>
        <v>0</v>
      </c>
      <c r="V177">
        <f t="shared" si="96"/>
        <v>0</v>
      </c>
      <c r="W177">
        <f t="shared" si="96"/>
        <v>0</v>
      </c>
      <c r="Y177">
        <f t="shared" si="98"/>
        <v>0</v>
      </c>
      <c r="Z177">
        <f t="shared" si="97"/>
        <v>0</v>
      </c>
      <c r="AA177">
        <f t="shared" si="97"/>
        <v>0</v>
      </c>
      <c r="AB177">
        <f t="shared" si="97"/>
        <v>0</v>
      </c>
      <c r="AC177">
        <f t="shared" si="97"/>
        <v>0</v>
      </c>
      <c r="AD177">
        <f t="shared" si="97"/>
        <v>0</v>
      </c>
      <c r="AE177">
        <f t="shared" si="97"/>
        <v>0</v>
      </c>
      <c r="AF177">
        <f t="shared" si="97"/>
        <v>0</v>
      </c>
    </row>
    <row r="178" spans="1:41" x14ac:dyDescent="0.3">
      <c r="P178">
        <f>SUM(P170:P177)</f>
        <v>15</v>
      </c>
      <c r="Q178">
        <f t="shared" ref="Q178:W178" si="100">SUM(Q170:Q177)</f>
        <v>16</v>
      </c>
      <c r="R178">
        <f t="shared" si="100"/>
        <v>10</v>
      </c>
      <c r="S178">
        <f t="shared" si="100"/>
        <v>14</v>
      </c>
      <c r="T178">
        <f t="shared" si="100"/>
        <v>11</v>
      </c>
      <c r="U178">
        <f t="shared" si="100"/>
        <v>0</v>
      </c>
      <c r="V178">
        <f t="shared" si="100"/>
        <v>12</v>
      </c>
      <c r="W178">
        <f t="shared" si="100"/>
        <v>13</v>
      </c>
      <c r="Y178">
        <f>SUM(Y170:Y177)</f>
        <v>0</v>
      </c>
      <c r="Z178">
        <f t="shared" ref="Z178:AF178" si="101">SUM(Z170:Z177)</f>
        <v>6</v>
      </c>
      <c r="AA178">
        <f t="shared" si="101"/>
        <v>0</v>
      </c>
      <c r="AB178">
        <f t="shared" si="101"/>
        <v>7</v>
      </c>
      <c r="AC178">
        <f t="shared" si="101"/>
        <v>4</v>
      </c>
      <c r="AD178">
        <f t="shared" si="101"/>
        <v>0</v>
      </c>
      <c r="AE178">
        <f t="shared" si="101"/>
        <v>5</v>
      </c>
      <c r="AF178">
        <f t="shared" si="101"/>
        <v>8</v>
      </c>
      <c r="AH178">
        <f>P178+Y178</f>
        <v>15</v>
      </c>
      <c r="AI178">
        <f t="shared" ref="AI178:AO178" si="102">Q178+Z178</f>
        <v>22</v>
      </c>
      <c r="AJ178">
        <f t="shared" si="102"/>
        <v>10</v>
      </c>
      <c r="AK178">
        <f t="shared" si="102"/>
        <v>21</v>
      </c>
      <c r="AL178">
        <f t="shared" si="102"/>
        <v>15</v>
      </c>
      <c r="AM178">
        <f t="shared" si="102"/>
        <v>0</v>
      </c>
      <c r="AN178">
        <f t="shared" si="102"/>
        <v>17</v>
      </c>
      <c r="AO178">
        <f t="shared" si="102"/>
        <v>21</v>
      </c>
    </row>
    <row r="180" spans="1:41" x14ac:dyDescent="0.3">
      <c r="A180" s="1" t="s">
        <v>88</v>
      </c>
      <c r="B180" s="1" t="s">
        <v>120</v>
      </c>
      <c r="E180" s="1" t="s">
        <v>52</v>
      </c>
      <c r="F180" s="1" t="s">
        <v>38</v>
      </c>
      <c r="G180" s="1" t="s">
        <v>66</v>
      </c>
      <c r="I180" s="1" t="s">
        <v>88</v>
      </c>
      <c r="J180" s="1" t="s">
        <v>121</v>
      </c>
      <c r="M180" s="1" t="s">
        <v>52</v>
      </c>
      <c r="N180" s="1" t="s">
        <v>38</v>
      </c>
      <c r="O180" s="1" t="s">
        <v>66</v>
      </c>
    </row>
    <row r="181" spans="1:41" x14ac:dyDescent="0.3">
      <c r="A181">
        <v>1</v>
      </c>
      <c r="B181" s="63" t="s">
        <v>17</v>
      </c>
      <c r="C181" t="str">
        <f ca="1">IFERROR(INDEX(OFFSET(Declarations!$A$71:$I$71,(LEN(B181)-1)*21,0),1,VLOOKUP(LEFT(B181,1),Declarations!$A$8:$C$15,3,FALSE)),"")</f>
        <v>Ruby Jerges</v>
      </c>
      <c r="D181" t="str">
        <f>IFERROR(VLOOKUP(LEFT(B181,1),Declarations!$A$8:$C$15,2,FALSE),"")</f>
        <v>Sussex</v>
      </c>
      <c r="E181" s="63">
        <v>5.46</v>
      </c>
      <c r="F181">
        <v>16</v>
      </c>
      <c r="G181" s="69" t="s">
        <v>519</v>
      </c>
      <c r="I181">
        <v>1</v>
      </c>
      <c r="J181" s="63" t="s">
        <v>45</v>
      </c>
      <c r="K181" t="str">
        <f ca="1">IFERROR(INDEX(OFFSET(Declarations!$A$71:$I$71,(LEN(J181)-1)*21,0),1,VLOOKUP(LEFT(J181,1),Declarations!$A$8:$C$15,3,FALSE)),"")</f>
        <v>Cleo Tomlinson</v>
      </c>
      <c r="L181" t="str">
        <f>IFERROR(VLOOKUP(LEFT(J181,1),Declarations!$A$8:$C$15,2,FALSE),"")</f>
        <v>Sussex</v>
      </c>
      <c r="M181" s="66">
        <v>5.42</v>
      </c>
      <c r="N181">
        <v>8</v>
      </c>
      <c r="O181" s="69" t="s">
        <v>526</v>
      </c>
      <c r="P181">
        <f>IF($D181=P$2,$F181,0)</f>
        <v>0</v>
      </c>
      <c r="Q181">
        <f t="shared" ref="Q181:W188" si="103">IF($D181=Q$2,$F181,0)</f>
        <v>0</v>
      </c>
      <c r="R181">
        <f t="shared" si="103"/>
        <v>0</v>
      </c>
      <c r="S181">
        <f t="shared" si="103"/>
        <v>0</v>
      </c>
      <c r="T181">
        <f t="shared" si="103"/>
        <v>0</v>
      </c>
      <c r="U181">
        <f t="shared" si="103"/>
        <v>0</v>
      </c>
      <c r="V181">
        <f t="shared" si="103"/>
        <v>0</v>
      </c>
      <c r="W181">
        <f t="shared" si="103"/>
        <v>16</v>
      </c>
      <c r="Y181">
        <f>IF($L181=Y$2,$N181,0)</f>
        <v>0</v>
      </c>
      <c r="Z181">
        <f t="shared" ref="Z181:AF188" si="104">IF($L181=Z$2,$N181,0)</f>
        <v>0</v>
      </c>
      <c r="AA181">
        <f t="shared" si="104"/>
        <v>0</v>
      </c>
      <c r="AB181">
        <f t="shared" si="104"/>
        <v>0</v>
      </c>
      <c r="AC181">
        <f t="shared" si="104"/>
        <v>0</v>
      </c>
      <c r="AD181">
        <f t="shared" si="104"/>
        <v>0</v>
      </c>
      <c r="AE181">
        <f t="shared" si="104"/>
        <v>0</v>
      </c>
      <c r="AF181">
        <f t="shared" si="104"/>
        <v>8</v>
      </c>
    </row>
    <row r="182" spans="1:41" x14ac:dyDescent="0.3">
      <c r="A182">
        <v>2</v>
      </c>
      <c r="B182" s="63" t="s">
        <v>15</v>
      </c>
      <c r="C182" t="str">
        <f ca="1">IFERROR(INDEX(OFFSET(Declarations!$A$71:$I$71,(LEN(B182)-1)*21,0),1,VLOOKUP(LEFT(B182,1),Declarations!$A$8:$C$15,3,FALSE)),"")</f>
        <v>Bryony Bovell</v>
      </c>
      <c r="D182" t="str">
        <f>IFERROR(VLOOKUP(LEFT(B182,1),Declarations!$A$8:$C$15,2,FALSE),"")</f>
        <v>Surrey</v>
      </c>
      <c r="E182" s="63">
        <v>5.35</v>
      </c>
      <c r="F182">
        <v>15</v>
      </c>
      <c r="G182" s="69" t="s">
        <v>520</v>
      </c>
      <c r="I182">
        <v>2</v>
      </c>
      <c r="J182" s="63" t="s">
        <v>168</v>
      </c>
      <c r="K182" t="str">
        <f ca="1">IFERROR(INDEX(OFFSET(Declarations!$A$71:$I$71,(LEN(J182)-1)*21,0),1,VLOOKUP(LEFT(J182,1),Declarations!$A$8:$C$15,3,FALSE)),"")</f>
        <v>Lateefah Agberemi</v>
      </c>
      <c r="L182" t="str">
        <f>IFERROR(VLOOKUP(LEFT(J182,1),Declarations!$A$8:$C$15,2,FALSE),"")</f>
        <v>Bucks</v>
      </c>
      <c r="M182" s="63">
        <v>5.1100000000000003</v>
      </c>
      <c r="N182">
        <v>7</v>
      </c>
      <c r="O182" s="69" t="s">
        <v>527</v>
      </c>
      <c r="P182">
        <f>IF($D182=P$2,$F182,0)</f>
        <v>0</v>
      </c>
      <c r="Q182">
        <f t="shared" si="103"/>
        <v>0</v>
      </c>
      <c r="R182">
        <f t="shared" si="103"/>
        <v>0</v>
      </c>
      <c r="S182">
        <f t="shared" si="103"/>
        <v>0</v>
      </c>
      <c r="T182">
        <f t="shared" si="103"/>
        <v>0</v>
      </c>
      <c r="U182">
        <f t="shared" si="103"/>
        <v>0</v>
      </c>
      <c r="V182">
        <f t="shared" si="103"/>
        <v>15</v>
      </c>
      <c r="W182">
        <f t="shared" si="103"/>
        <v>0</v>
      </c>
      <c r="Y182">
        <f t="shared" ref="Y182:Y188" si="105">IF($L182=Y$2,$N182,0)</f>
        <v>0</v>
      </c>
      <c r="Z182">
        <f t="shared" si="104"/>
        <v>0</v>
      </c>
      <c r="AA182">
        <f t="shared" si="104"/>
        <v>0</v>
      </c>
      <c r="AB182">
        <f t="shared" si="104"/>
        <v>0</v>
      </c>
      <c r="AC182">
        <f t="shared" si="104"/>
        <v>0</v>
      </c>
      <c r="AD182">
        <f t="shared" si="104"/>
        <v>7</v>
      </c>
      <c r="AE182">
        <f t="shared" si="104"/>
        <v>0</v>
      </c>
      <c r="AF182">
        <f t="shared" si="104"/>
        <v>0</v>
      </c>
    </row>
    <row r="183" spans="1:41" x14ac:dyDescent="0.3">
      <c r="A183">
        <v>3</v>
      </c>
      <c r="B183" s="63" t="s">
        <v>6</v>
      </c>
      <c r="C183" t="str">
        <f ca="1">IFERROR(INDEX(OFFSET(Declarations!$A$71:$I$71,(LEN(B183)-1)*21,0),1,VLOOKUP(LEFT(B183,1),Declarations!$A$8:$C$15,3,FALSE)),"")</f>
        <v>India Perry</v>
      </c>
      <c r="D183" t="str">
        <f>IFERROR(VLOOKUP(LEFT(B183,1),Declarations!$A$8:$C$15,2,FALSE),"")</f>
        <v>Essex</v>
      </c>
      <c r="E183" s="63">
        <v>5.33</v>
      </c>
      <c r="F183">
        <v>14</v>
      </c>
      <c r="G183" s="69" t="s">
        <v>521</v>
      </c>
      <c r="I183">
        <v>3</v>
      </c>
      <c r="J183" s="63" t="s">
        <v>11</v>
      </c>
      <c r="K183" t="str">
        <f ca="1">IFERROR(INDEX(OFFSET(Declarations!$A$71:$I$71,(LEN(J183)-1)*21,0),1,VLOOKUP(LEFT(J183,1),Declarations!$A$8:$C$15,3,FALSE)),"")</f>
        <v>Imogen Davis</v>
      </c>
      <c r="L183" t="str">
        <f>IFERROR(VLOOKUP(LEFT(J183,1),Declarations!$A$8:$C$15,2,FALSE),"")</f>
        <v>Kent</v>
      </c>
      <c r="M183" s="63">
        <v>5.08</v>
      </c>
      <c r="N183">
        <v>6</v>
      </c>
      <c r="O183" s="69" t="s">
        <v>528</v>
      </c>
      <c r="P183">
        <f t="shared" ref="P183:P188" si="106">IF($D183=P$2,$F183,0)</f>
        <v>14</v>
      </c>
      <c r="Q183">
        <f t="shared" si="103"/>
        <v>0</v>
      </c>
      <c r="R183">
        <f t="shared" si="103"/>
        <v>0</v>
      </c>
      <c r="S183">
        <f t="shared" si="103"/>
        <v>0</v>
      </c>
      <c r="T183">
        <f t="shared" si="103"/>
        <v>0</v>
      </c>
      <c r="U183">
        <f t="shared" si="103"/>
        <v>0</v>
      </c>
      <c r="V183">
        <f t="shared" si="103"/>
        <v>0</v>
      </c>
      <c r="W183">
        <f t="shared" si="103"/>
        <v>0</v>
      </c>
      <c r="Y183">
        <f t="shared" si="105"/>
        <v>0</v>
      </c>
      <c r="Z183">
        <f t="shared" si="104"/>
        <v>0</v>
      </c>
      <c r="AA183">
        <f t="shared" si="104"/>
        <v>0</v>
      </c>
      <c r="AB183">
        <f t="shared" si="104"/>
        <v>6</v>
      </c>
      <c r="AC183">
        <f t="shared" si="104"/>
        <v>0</v>
      </c>
      <c r="AD183">
        <f t="shared" si="104"/>
        <v>0</v>
      </c>
      <c r="AE183">
        <f t="shared" si="104"/>
        <v>0</v>
      </c>
      <c r="AF183">
        <f t="shared" si="104"/>
        <v>0</v>
      </c>
    </row>
    <row r="184" spans="1:41" x14ac:dyDescent="0.3">
      <c r="A184">
        <v>4</v>
      </c>
      <c r="B184" s="63" t="s">
        <v>142</v>
      </c>
      <c r="C184" t="str">
        <f ca="1">IFERROR(INDEX(OFFSET(Declarations!$A$71:$I$71,(LEN(B184)-1)*21,0),1,VLOOKUP(LEFT(B184,1),Declarations!$A$8:$C$15,3,FALSE)),"")</f>
        <v>Carmen Williams</v>
      </c>
      <c r="D184" t="str">
        <f>IFERROR(VLOOKUP(LEFT(B184,1),Declarations!$A$8:$C$15,2,FALSE),"")</f>
        <v>Bucks</v>
      </c>
      <c r="E184" s="66">
        <v>5.3</v>
      </c>
      <c r="F184">
        <v>13</v>
      </c>
      <c r="G184" s="69" t="s">
        <v>522</v>
      </c>
      <c r="I184">
        <v>4</v>
      </c>
      <c r="J184" s="63" t="s">
        <v>44</v>
      </c>
      <c r="K184" t="str">
        <f ca="1">IFERROR(INDEX(OFFSET(Declarations!$A$71:$I$71,(LEN(J184)-1)*21,0),1,VLOOKUP(LEFT(J184,1),Declarations!$A$8:$C$15,3,FALSE)),"")</f>
        <v>Scarlett Rolls</v>
      </c>
      <c r="L184" t="str">
        <f>IFERROR(VLOOKUP(LEFT(J184,1),Declarations!$A$8:$C$15,2,FALSE),"")</f>
        <v>Essex</v>
      </c>
      <c r="M184" s="63">
        <v>4.99</v>
      </c>
      <c r="N184">
        <v>5</v>
      </c>
      <c r="O184" s="69" t="s">
        <v>529</v>
      </c>
      <c r="P184">
        <f t="shared" si="106"/>
        <v>0</v>
      </c>
      <c r="Q184">
        <f t="shared" si="103"/>
        <v>0</v>
      </c>
      <c r="R184">
        <f t="shared" si="103"/>
        <v>0</v>
      </c>
      <c r="S184">
        <f t="shared" si="103"/>
        <v>0</v>
      </c>
      <c r="T184">
        <f t="shared" si="103"/>
        <v>0</v>
      </c>
      <c r="U184">
        <f t="shared" si="103"/>
        <v>13</v>
      </c>
      <c r="V184">
        <f t="shared" si="103"/>
        <v>0</v>
      </c>
      <c r="W184">
        <f t="shared" si="103"/>
        <v>0</v>
      </c>
      <c r="Y184">
        <f t="shared" si="105"/>
        <v>5</v>
      </c>
      <c r="Z184">
        <f t="shared" si="104"/>
        <v>0</v>
      </c>
      <c r="AA184">
        <f t="shared" si="104"/>
        <v>0</v>
      </c>
      <c r="AB184">
        <f t="shared" si="104"/>
        <v>0</v>
      </c>
      <c r="AC184">
        <f t="shared" si="104"/>
        <v>0</v>
      </c>
      <c r="AD184">
        <f t="shared" si="104"/>
        <v>0</v>
      </c>
      <c r="AE184">
        <f t="shared" si="104"/>
        <v>0</v>
      </c>
      <c r="AF184">
        <f t="shared" si="104"/>
        <v>0</v>
      </c>
    </row>
    <row r="185" spans="1:41" x14ac:dyDescent="0.3">
      <c r="A185">
        <v>5</v>
      </c>
      <c r="B185" s="63" t="s">
        <v>47</v>
      </c>
      <c r="C185" t="str">
        <f ca="1">IFERROR(INDEX(OFFSET(Declarations!$A$71:$I$71,(LEN(B185)-1)*21,0),1,VLOOKUP(LEFT(B185,1),Declarations!$A$8:$C$15,3,FALSE)),"")</f>
        <v>Sarris Teale</v>
      </c>
      <c r="D185" t="str">
        <f>IFERROR(VLOOKUP(LEFT(B185,1),Declarations!$A$8:$C$15,2,FALSE),"")</f>
        <v>Kent</v>
      </c>
      <c r="E185" s="63">
        <v>5.19</v>
      </c>
      <c r="F185">
        <v>12</v>
      </c>
      <c r="G185" s="69" t="s">
        <v>523</v>
      </c>
      <c r="I185">
        <v>5</v>
      </c>
      <c r="J185" s="63" t="s">
        <v>46</v>
      </c>
      <c r="K185" t="str">
        <f ca="1">IFERROR(INDEX(OFFSET(Declarations!$A$71:$I$71,(LEN(J185)-1)*21,0),1,VLOOKUP(LEFT(J185,1),Declarations!$A$8:$C$15,3,FALSE)),"")</f>
        <v>Ellie Taylor</v>
      </c>
      <c r="L185" t="str">
        <f>IFERROR(VLOOKUP(LEFT(J185,1),Declarations!$A$8:$C$15,2,FALSE),"")</f>
        <v>Surrey</v>
      </c>
      <c r="M185" s="63">
        <v>4.96</v>
      </c>
      <c r="N185">
        <v>4</v>
      </c>
      <c r="O185" s="69" t="s">
        <v>530</v>
      </c>
      <c r="P185">
        <f t="shared" si="106"/>
        <v>0</v>
      </c>
      <c r="Q185">
        <f t="shared" si="103"/>
        <v>0</v>
      </c>
      <c r="R185">
        <f t="shared" si="103"/>
        <v>0</v>
      </c>
      <c r="S185">
        <f t="shared" si="103"/>
        <v>12</v>
      </c>
      <c r="T185">
        <f t="shared" si="103"/>
        <v>0</v>
      </c>
      <c r="U185">
        <f t="shared" si="103"/>
        <v>0</v>
      </c>
      <c r="V185">
        <f t="shared" si="103"/>
        <v>0</v>
      </c>
      <c r="W185">
        <f t="shared" si="103"/>
        <v>0</v>
      </c>
      <c r="Y185">
        <f t="shared" si="105"/>
        <v>0</v>
      </c>
      <c r="Z185">
        <f t="shared" si="104"/>
        <v>0</v>
      </c>
      <c r="AA185">
        <f t="shared" si="104"/>
        <v>0</v>
      </c>
      <c r="AB185">
        <f t="shared" si="104"/>
        <v>0</v>
      </c>
      <c r="AC185">
        <f t="shared" si="104"/>
        <v>0</v>
      </c>
      <c r="AD185">
        <f t="shared" si="104"/>
        <v>0</v>
      </c>
      <c r="AE185">
        <f t="shared" si="104"/>
        <v>4</v>
      </c>
      <c r="AF185">
        <f t="shared" si="104"/>
        <v>0</v>
      </c>
    </row>
    <row r="186" spans="1:41" x14ac:dyDescent="0.3">
      <c r="A186">
        <v>6</v>
      </c>
      <c r="B186" s="63" t="s">
        <v>8</v>
      </c>
      <c r="C186" t="str">
        <f ca="1">IFERROR(INDEX(OFFSET(Declarations!$A$71:$I$71,(LEN(B186)-1)*21,0),1,VLOOKUP(LEFT(B186,1),Declarations!$A$8:$C$15,3,FALSE)),"")</f>
        <v xml:space="preserve">Gabrielle Kirkham </v>
      </c>
      <c r="D186" t="str">
        <f>IFERROR(VLOOKUP(LEFT(B186,1),Declarations!$A$8:$C$15,2,FALSE),"")</f>
        <v>Hants</v>
      </c>
      <c r="E186" s="66">
        <v>5.0999999999999996</v>
      </c>
      <c r="F186">
        <v>11</v>
      </c>
      <c r="G186" s="69" t="s">
        <v>524</v>
      </c>
      <c r="I186">
        <v>6</v>
      </c>
      <c r="J186" s="63" t="s">
        <v>49</v>
      </c>
      <c r="K186" t="str">
        <f ca="1">IFERROR(INDEX(OFFSET(Declarations!$A$71:$I$71,(LEN(J186)-1)*21,0),1,VLOOKUP(LEFT(J186,1),Declarations!$A$8:$C$15,3,FALSE)),"")</f>
        <v>Lucy Odell</v>
      </c>
      <c r="L186" t="str">
        <f>IFERROR(VLOOKUP(LEFT(J186,1),Declarations!$A$8:$C$15,2,FALSE),"")</f>
        <v>Hants</v>
      </c>
      <c r="M186" s="63">
        <v>4.87</v>
      </c>
      <c r="N186">
        <v>3</v>
      </c>
      <c r="O186" s="69" t="s">
        <v>531</v>
      </c>
      <c r="P186">
        <f t="shared" si="106"/>
        <v>0</v>
      </c>
      <c r="Q186">
        <f t="shared" si="103"/>
        <v>11</v>
      </c>
      <c r="R186">
        <f t="shared" si="103"/>
        <v>0</v>
      </c>
      <c r="S186">
        <f t="shared" si="103"/>
        <v>0</v>
      </c>
      <c r="T186">
        <f t="shared" si="103"/>
        <v>0</v>
      </c>
      <c r="U186">
        <f t="shared" si="103"/>
        <v>0</v>
      </c>
      <c r="V186">
        <f t="shared" si="103"/>
        <v>0</v>
      </c>
      <c r="W186">
        <f t="shared" si="103"/>
        <v>0</v>
      </c>
      <c r="Y186">
        <f t="shared" si="105"/>
        <v>0</v>
      </c>
      <c r="Z186">
        <f t="shared" si="104"/>
        <v>3</v>
      </c>
      <c r="AA186">
        <f t="shared" si="104"/>
        <v>0</v>
      </c>
      <c r="AB186">
        <f t="shared" si="104"/>
        <v>0</v>
      </c>
      <c r="AC186">
        <f t="shared" si="104"/>
        <v>0</v>
      </c>
      <c r="AD186">
        <f t="shared" si="104"/>
        <v>0</v>
      </c>
      <c r="AE186">
        <f t="shared" si="104"/>
        <v>0</v>
      </c>
      <c r="AF186">
        <f t="shared" si="104"/>
        <v>0</v>
      </c>
    </row>
    <row r="187" spans="1:41" x14ac:dyDescent="0.3">
      <c r="A187">
        <v>7</v>
      </c>
      <c r="B187" s="63" t="s">
        <v>13</v>
      </c>
      <c r="C187" t="str">
        <f ca="1">IFERROR(INDEX(OFFSET(Declarations!$A$71:$I$71,(LEN(B187)-1)*21,0),1,VLOOKUP(LEFT(B187,1),Declarations!$A$8:$C$15,3,FALSE)),"")</f>
        <v>RUTH-ANN OTARUOH</v>
      </c>
      <c r="D187" t="str">
        <f>IFERROR(VLOOKUP(LEFT(B187,1),Declarations!$A$8:$C$15,2,FALSE),"")</f>
        <v>Middlesex</v>
      </c>
      <c r="E187" s="63">
        <v>4.99</v>
      </c>
      <c r="F187">
        <v>10</v>
      </c>
      <c r="G187" s="69" t="s">
        <v>525</v>
      </c>
      <c r="I187">
        <v>7</v>
      </c>
      <c r="J187" s="63"/>
      <c r="K187" t="str">
        <f ca="1">IFERROR(INDEX(OFFSET(Declarations!$A$71:$I$71,(LEN(J187)-1)*21,0),1,VLOOKUP(LEFT(J187,1),Declarations!$A$8:$C$15,3,FALSE)),"")</f>
        <v/>
      </c>
      <c r="L187" t="str">
        <f>IFERROR(VLOOKUP(LEFT(J187,1),Declarations!$A$8:$C$15,2,FALSE),"")</f>
        <v/>
      </c>
      <c r="M187" s="63"/>
      <c r="N187">
        <v>2</v>
      </c>
      <c r="O187" s="63"/>
      <c r="P187">
        <f t="shared" si="106"/>
        <v>0</v>
      </c>
      <c r="Q187">
        <f t="shared" si="103"/>
        <v>0</v>
      </c>
      <c r="R187">
        <f t="shared" si="103"/>
        <v>0</v>
      </c>
      <c r="S187">
        <f t="shared" si="103"/>
        <v>0</v>
      </c>
      <c r="T187">
        <f t="shared" si="103"/>
        <v>10</v>
      </c>
      <c r="U187">
        <f t="shared" si="103"/>
        <v>0</v>
      </c>
      <c r="V187">
        <f t="shared" si="103"/>
        <v>0</v>
      </c>
      <c r="W187">
        <f t="shared" si="103"/>
        <v>0</v>
      </c>
      <c r="Y187">
        <f t="shared" si="105"/>
        <v>0</v>
      </c>
      <c r="Z187">
        <f t="shared" si="104"/>
        <v>0</v>
      </c>
      <c r="AA187">
        <f t="shared" si="104"/>
        <v>0</v>
      </c>
      <c r="AB187">
        <f t="shared" si="104"/>
        <v>0</v>
      </c>
      <c r="AC187">
        <f t="shared" si="104"/>
        <v>0</v>
      </c>
      <c r="AD187">
        <f t="shared" si="104"/>
        <v>0</v>
      </c>
      <c r="AE187">
        <f t="shared" si="104"/>
        <v>0</v>
      </c>
      <c r="AF187">
        <f t="shared" si="104"/>
        <v>0</v>
      </c>
    </row>
    <row r="188" spans="1:41" x14ac:dyDescent="0.3">
      <c r="A188">
        <v>8</v>
      </c>
      <c r="B188" s="63"/>
      <c r="C188" t="str">
        <f ca="1">IFERROR(INDEX(OFFSET(Declarations!$A$71:$I$71,(LEN(B188)-1)*21,0),1,VLOOKUP(LEFT(B188,1),Declarations!$A$8:$C$15,3,FALSE)),"")</f>
        <v/>
      </c>
      <c r="D188" t="str">
        <f>IFERROR(VLOOKUP(LEFT(B188,1),Declarations!$A$8:$C$15,2,FALSE),"")</f>
        <v/>
      </c>
      <c r="E188" s="63"/>
      <c r="F188">
        <v>9</v>
      </c>
      <c r="G188" s="63"/>
      <c r="I188">
        <v>8</v>
      </c>
      <c r="J188" s="63"/>
      <c r="K188" t="str">
        <f ca="1">IFERROR(INDEX(OFFSET(Declarations!$A$71:$I$71,(LEN(J188)-1)*21,0),1,VLOOKUP(LEFT(J188,1),Declarations!$A$8:$C$15,3,FALSE)),"")</f>
        <v/>
      </c>
      <c r="L188" t="str">
        <f>IFERROR(VLOOKUP(LEFT(J188,1),Declarations!$A$8:$C$15,2,FALSE),"")</f>
        <v/>
      </c>
      <c r="M188" s="63"/>
      <c r="N188">
        <v>1</v>
      </c>
      <c r="O188" s="63"/>
      <c r="P188">
        <f t="shared" si="106"/>
        <v>0</v>
      </c>
      <c r="Q188">
        <f t="shared" si="103"/>
        <v>0</v>
      </c>
      <c r="R188">
        <f t="shared" si="103"/>
        <v>0</v>
      </c>
      <c r="S188">
        <f t="shared" si="103"/>
        <v>0</v>
      </c>
      <c r="T188">
        <f t="shared" si="103"/>
        <v>0</v>
      </c>
      <c r="U188">
        <f t="shared" si="103"/>
        <v>0</v>
      </c>
      <c r="V188">
        <f t="shared" si="103"/>
        <v>0</v>
      </c>
      <c r="W188">
        <f t="shared" si="103"/>
        <v>0</v>
      </c>
      <c r="Y188">
        <f t="shared" si="105"/>
        <v>0</v>
      </c>
      <c r="Z188">
        <f t="shared" si="104"/>
        <v>0</v>
      </c>
      <c r="AA188">
        <f t="shared" si="104"/>
        <v>0</v>
      </c>
      <c r="AB188">
        <f t="shared" si="104"/>
        <v>0</v>
      </c>
      <c r="AC188">
        <f t="shared" si="104"/>
        <v>0</v>
      </c>
      <c r="AD188">
        <f t="shared" si="104"/>
        <v>0</v>
      </c>
      <c r="AE188">
        <f t="shared" si="104"/>
        <v>0</v>
      </c>
      <c r="AF188">
        <f t="shared" si="104"/>
        <v>0</v>
      </c>
    </row>
    <row r="189" spans="1:41" x14ac:dyDescent="0.3">
      <c r="P189">
        <f>SUM(P181:P188)</f>
        <v>14</v>
      </c>
      <c r="Q189">
        <f t="shared" ref="Q189:W189" si="107">SUM(Q181:Q188)</f>
        <v>11</v>
      </c>
      <c r="R189">
        <f t="shared" si="107"/>
        <v>0</v>
      </c>
      <c r="S189">
        <f t="shared" si="107"/>
        <v>12</v>
      </c>
      <c r="T189">
        <f t="shared" si="107"/>
        <v>10</v>
      </c>
      <c r="U189">
        <f t="shared" si="107"/>
        <v>13</v>
      </c>
      <c r="V189">
        <f t="shared" si="107"/>
        <v>15</v>
      </c>
      <c r="W189">
        <f t="shared" si="107"/>
        <v>16</v>
      </c>
      <c r="Y189">
        <f>SUM(Y181:Y188)</f>
        <v>5</v>
      </c>
      <c r="Z189">
        <f t="shared" ref="Z189:AF189" si="108">SUM(Z181:Z188)</f>
        <v>3</v>
      </c>
      <c r="AA189">
        <f t="shared" si="108"/>
        <v>0</v>
      </c>
      <c r="AB189">
        <f t="shared" si="108"/>
        <v>6</v>
      </c>
      <c r="AC189">
        <f t="shared" si="108"/>
        <v>0</v>
      </c>
      <c r="AD189">
        <f t="shared" si="108"/>
        <v>7</v>
      </c>
      <c r="AE189">
        <f t="shared" si="108"/>
        <v>4</v>
      </c>
      <c r="AF189">
        <f t="shared" si="108"/>
        <v>8</v>
      </c>
      <c r="AH189">
        <f>P189+Y189</f>
        <v>19</v>
      </c>
      <c r="AI189">
        <f t="shared" ref="AI189:AO189" si="109">Q189+Z189</f>
        <v>14</v>
      </c>
      <c r="AJ189">
        <f t="shared" si="109"/>
        <v>0</v>
      </c>
      <c r="AK189">
        <f t="shared" si="109"/>
        <v>18</v>
      </c>
      <c r="AL189">
        <f t="shared" si="109"/>
        <v>10</v>
      </c>
      <c r="AM189">
        <f t="shared" si="109"/>
        <v>20</v>
      </c>
      <c r="AN189">
        <f t="shared" si="109"/>
        <v>19</v>
      </c>
      <c r="AO189">
        <f t="shared" si="109"/>
        <v>24</v>
      </c>
    </row>
    <row r="191" spans="1:41" x14ac:dyDescent="0.3">
      <c r="A191" s="1" t="s">
        <v>91</v>
      </c>
      <c r="B191" s="1" t="s">
        <v>122</v>
      </c>
      <c r="E191" s="1" t="s">
        <v>52</v>
      </c>
      <c r="F191" s="1" t="s">
        <v>38</v>
      </c>
      <c r="I191" s="1" t="s">
        <v>91</v>
      </c>
      <c r="J191" s="1" t="s">
        <v>123</v>
      </c>
      <c r="M191" s="1" t="s">
        <v>52</v>
      </c>
      <c r="N191" s="1" t="s">
        <v>38</v>
      </c>
    </row>
    <row r="192" spans="1:41" x14ac:dyDescent="0.3">
      <c r="A192">
        <v>1</v>
      </c>
      <c r="B192" s="63" t="s">
        <v>47</v>
      </c>
      <c r="C192" t="str">
        <f ca="1">IFERROR(INDEX(OFFSET(Declarations!$A$75:$I$75,(LEN(B192)-1)*21,0),1,VLOOKUP(LEFT(B192,1),Declarations!$A$8:$C$15,3,FALSE)),"")</f>
        <v>Zara Obamakinwa</v>
      </c>
      <c r="D192" t="str">
        <f>IFERROR(VLOOKUP(LEFT(B192,1),Declarations!$A$8:$C$15,2,FALSE),"")</f>
        <v>Kent</v>
      </c>
      <c r="E192" s="63">
        <v>45.53</v>
      </c>
      <c r="F192">
        <v>16</v>
      </c>
      <c r="I192">
        <v>1</v>
      </c>
      <c r="J192" s="63" t="s">
        <v>11</v>
      </c>
      <c r="K192" t="str">
        <f ca="1">IFERROR(INDEX(OFFSET(Declarations!$A$75:$I$75,(LEN(J192)-1)*21,0),1,VLOOKUP(LEFT(J192,1),Declarations!$A$8:$C$15,3,FALSE)),"")</f>
        <v>Abigail Stewart</v>
      </c>
      <c r="L192" t="str">
        <f>IFERROR(VLOOKUP(LEFT(J192,1),Declarations!$A$8:$C$15,2,FALSE),"")</f>
        <v>Kent</v>
      </c>
      <c r="M192" s="66">
        <v>31.82</v>
      </c>
      <c r="N192">
        <v>8</v>
      </c>
      <c r="P192">
        <f t="shared" ref="P192:W197" si="110">IF($D192=P$2,$F192,0)</f>
        <v>0</v>
      </c>
      <c r="Q192">
        <f t="shared" si="110"/>
        <v>0</v>
      </c>
      <c r="R192">
        <f t="shared" si="110"/>
        <v>0</v>
      </c>
      <c r="S192">
        <f t="shared" si="110"/>
        <v>16</v>
      </c>
      <c r="T192">
        <f t="shared" si="110"/>
        <v>0</v>
      </c>
      <c r="U192">
        <f t="shared" si="110"/>
        <v>0</v>
      </c>
      <c r="V192">
        <f t="shared" si="110"/>
        <v>0</v>
      </c>
      <c r="W192">
        <f t="shared" si="110"/>
        <v>0</v>
      </c>
      <c r="Y192">
        <f>IF($L192=Y$2,$N192,0)</f>
        <v>0</v>
      </c>
      <c r="Z192">
        <f t="shared" ref="Z192:AF199" si="111">IF($L192=Z$2,$N192,0)</f>
        <v>0</v>
      </c>
      <c r="AA192">
        <f t="shared" si="111"/>
        <v>0</v>
      </c>
      <c r="AB192">
        <f t="shared" si="111"/>
        <v>8</v>
      </c>
      <c r="AC192">
        <f t="shared" si="111"/>
        <v>0</v>
      </c>
      <c r="AD192">
        <f t="shared" si="111"/>
        <v>0</v>
      </c>
      <c r="AE192">
        <f t="shared" si="111"/>
        <v>0</v>
      </c>
      <c r="AF192">
        <f t="shared" si="111"/>
        <v>0</v>
      </c>
    </row>
    <row r="193" spans="1:41" x14ac:dyDescent="0.3">
      <c r="A193">
        <v>2</v>
      </c>
      <c r="B193" s="63" t="s">
        <v>8</v>
      </c>
      <c r="C193" t="str">
        <f ca="1">IFERROR(INDEX(OFFSET(Declarations!$A$75:$I$75,(LEN(B193)-1)*21,0),1,VLOOKUP(LEFT(B193,1),Declarations!$A$8:$C$15,3,FALSE)),"")</f>
        <v xml:space="preserve">Anna Merritt </v>
      </c>
      <c r="D193" t="str">
        <f>IFERROR(VLOOKUP(LEFT(B193,1),Declarations!$A$8:$C$15,2,FALSE),"")</f>
        <v>Hants</v>
      </c>
      <c r="E193" s="63">
        <v>35.31</v>
      </c>
      <c r="F193">
        <v>15</v>
      </c>
      <c r="I193">
        <v>2</v>
      </c>
      <c r="J193" s="63" t="s">
        <v>49</v>
      </c>
      <c r="K193" t="str">
        <f ca="1">IFERROR(INDEX(OFFSET(Declarations!$A$75:$I$75,(LEN(J193)-1)*21,0),1,VLOOKUP(LEFT(J193,1),Declarations!$A$8:$C$15,3,FALSE)),"")</f>
        <v>Ellie Lovett</v>
      </c>
      <c r="L193" t="str">
        <f>IFERROR(VLOOKUP(LEFT(J193,1),Declarations!$A$8:$C$15,2,FALSE),"")</f>
        <v>Hants</v>
      </c>
      <c r="M193" s="66">
        <v>29.2</v>
      </c>
      <c r="N193">
        <v>7</v>
      </c>
      <c r="P193">
        <f t="shared" si="110"/>
        <v>0</v>
      </c>
      <c r="Q193">
        <f t="shared" si="110"/>
        <v>15</v>
      </c>
      <c r="R193">
        <f t="shared" si="110"/>
        <v>0</v>
      </c>
      <c r="S193">
        <f t="shared" si="110"/>
        <v>0</v>
      </c>
      <c r="T193">
        <f t="shared" si="110"/>
        <v>0</v>
      </c>
      <c r="U193">
        <f t="shared" si="110"/>
        <v>0</v>
      </c>
      <c r="V193">
        <f t="shared" si="110"/>
        <v>0</v>
      </c>
      <c r="W193">
        <f t="shared" si="110"/>
        <v>0</v>
      </c>
      <c r="Y193">
        <f t="shared" ref="Y193:Y199" si="112">IF($L193=Y$2,$N193,0)</f>
        <v>0</v>
      </c>
      <c r="Z193">
        <f t="shared" si="111"/>
        <v>7</v>
      </c>
      <c r="AA193">
        <f t="shared" si="111"/>
        <v>0</v>
      </c>
      <c r="AB193">
        <f t="shared" si="111"/>
        <v>0</v>
      </c>
      <c r="AC193">
        <f t="shared" si="111"/>
        <v>0</v>
      </c>
      <c r="AD193">
        <f t="shared" si="111"/>
        <v>0</v>
      </c>
      <c r="AE193">
        <f t="shared" si="111"/>
        <v>0</v>
      </c>
      <c r="AF193">
        <f t="shared" si="111"/>
        <v>0</v>
      </c>
    </row>
    <row r="194" spans="1:41" x14ac:dyDescent="0.3">
      <c r="A194">
        <v>3</v>
      </c>
      <c r="B194" s="63" t="s">
        <v>15</v>
      </c>
      <c r="C194" t="str">
        <f ca="1">IFERROR(INDEX(OFFSET(Declarations!$A$75:$I$75,(LEN(B194)-1)*21,0),1,VLOOKUP(LEFT(B194,1),Declarations!$A$8:$C$15,3,FALSE)),"")</f>
        <v>Orla Manchester</v>
      </c>
      <c r="D194" t="str">
        <f>IFERROR(VLOOKUP(LEFT(B194,1),Declarations!$A$8:$C$15,2,FALSE),"")</f>
        <v>Surrey</v>
      </c>
      <c r="E194" s="63">
        <v>33.86</v>
      </c>
      <c r="F194">
        <v>14</v>
      </c>
      <c r="I194">
        <v>3</v>
      </c>
      <c r="J194" s="63" t="s">
        <v>6</v>
      </c>
      <c r="K194" t="str">
        <f ca="1">IFERROR(INDEX(OFFSET(Declarations!$A$75:$I$75,(LEN(J194)-1)*21,0),1,VLOOKUP(LEFT(J194,1),Declarations!$A$8:$C$15,3,FALSE)),"")</f>
        <v>Ella Chantree</v>
      </c>
      <c r="L194" t="str">
        <f>IFERROR(VLOOKUP(LEFT(J194,1),Declarations!$A$8:$C$15,2,FALSE),"")</f>
        <v>Essex</v>
      </c>
      <c r="M194" s="66">
        <v>27.56</v>
      </c>
      <c r="N194">
        <v>6</v>
      </c>
      <c r="P194">
        <f t="shared" si="110"/>
        <v>0</v>
      </c>
      <c r="Q194">
        <f t="shared" si="110"/>
        <v>0</v>
      </c>
      <c r="R194">
        <f t="shared" si="110"/>
        <v>0</v>
      </c>
      <c r="S194">
        <f t="shared" si="110"/>
        <v>0</v>
      </c>
      <c r="T194">
        <f t="shared" si="110"/>
        <v>0</v>
      </c>
      <c r="U194">
        <f t="shared" si="110"/>
        <v>0</v>
      </c>
      <c r="V194">
        <f t="shared" si="110"/>
        <v>14</v>
      </c>
      <c r="W194">
        <f t="shared" si="110"/>
        <v>0</v>
      </c>
      <c r="Y194">
        <f t="shared" si="112"/>
        <v>6</v>
      </c>
      <c r="Z194">
        <f t="shared" si="111"/>
        <v>0</v>
      </c>
      <c r="AA194">
        <f t="shared" si="111"/>
        <v>0</v>
      </c>
      <c r="AB194">
        <f t="shared" si="111"/>
        <v>0</v>
      </c>
      <c r="AC194">
        <f t="shared" si="111"/>
        <v>0</v>
      </c>
      <c r="AD194">
        <f t="shared" si="111"/>
        <v>0</v>
      </c>
      <c r="AE194">
        <f t="shared" si="111"/>
        <v>0</v>
      </c>
      <c r="AF194">
        <f t="shared" si="111"/>
        <v>0</v>
      </c>
    </row>
    <row r="195" spans="1:41" x14ac:dyDescent="0.3">
      <c r="A195">
        <v>4</v>
      </c>
      <c r="B195" s="63" t="s">
        <v>144</v>
      </c>
      <c r="C195" t="str">
        <f ca="1">IFERROR(INDEX(OFFSET(Declarations!$A$75:$I$75,(LEN(B195)-1)*21,0),1,VLOOKUP(LEFT(B195,1),Declarations!$A$8:$C$15,3,FALSE)),"")</f>
        <v>Katie Webb</v>
      </c>
      <c r="D195" t="str">
        <f>IFERROR(VLOOKUP(LEFT(B195,1),Declarations!$A$8:$C$15,2,FALSE),"")</f>
        <v>Herts</v>
      </c>
      <c r="E195" s="63">
        <v>32.96</v>
      </c>
      <c r="F195">
        <v>13</v>
      </c>
      <c r="I195">
        <v>4</v>
      </c>
      <c r="J195" s="63" t="s">
        <v>161</v>
      </c>
      <c r="K195" t="str">
        <f ca="1">IFERROR(INDEX(OFFSET(Declarations!$A$75:$I$75,(LEN(J195)-1)*21,0),1,VLOOKUP(LEFT(J195,1),Declarations!$A$8:$C$15,3,FALSE)),"")</f>
        <v>Emily Ross</v>
      </c>
      <c r="L195" t="str">
        <f>IFERROR(VLOOKUP(LEFT(J195,1),Declarations!$A$8:$C$15,2,FALSE),"")</f>
        <v>Herts</v>
      </c>
      <c r="M195" s="66">
        <v>27.1</v>
      </c>
      <c r="N195">
        <v>5</v>
      </c>
      <c r="P195">
        <f t="shared" si="110"/>
        <v>0</v>
      </c>
      <c r="Q195">
        <f t="shared" si="110"/>
        <v>0</v>
      </c>
      <c r="R195">
        <f t="shared" si="110"/>
        <v>13</v>
      </c>
      <c r="S195">
        <f t="shared" si="110"/>
        <v>0</v>
      </c>
      <c r="T195">
        <f t="shared" si="110"/>
        <v>0</v>
      </c>
      <c r="U195">
        <f t="shared" si="110"/>
        <v>0</v>
      </c>
      <c r="V195">
        <f t="shared" si="110"/>
        <v>0</v>
      </c>
      <c r="W195">
        <f t="shared" si="110"/>
        <v>0</v>
      </c>
      <c r="Y195">
        <f t="shared" si="112"/>
        <v>0</v>
      </c>
      <c r="Z195">
        <f t="shared" si="111"/>
        <v>0</v>
      </c>
      <c r="AA195">
        <f t="shared" si="111"/>
        <v>5</v>
      </c>
      <c r="AB195">
        <f t="shared" si="111"/>
        <v>0</v>
      </c>
      <c r="AC195">
        <f t="shared" si="111"/>
        <v>0</v>
      </c>
      <c r="AD195">
        <f t="shared" si="111"/>
        <v>0</v>
      </c>
      <c r="AE195">
        <f t="shared" si="111"/>
        <v>0</v>
      </c>
      <c r="AF195">
        <f t="shared" si="111"/>
        <v>0</v>
      </c>
    </row>
    <row r="196" spans="1:41" x14ac:dyDescent="0.3">
      <c r="A196">
        <v>5</v>
      </c>
      <c r="B196" s="63" t="s">
        <v>44</v>
      </c>
      <c r="C196" t="s">
        <v>407</v>
      </c>
      <c r="D196" t="str">
        <f>IFERROR(VLOOKUP(LEFT(B196,1),Declarations!$A$8:$C$15,2,FALSE),"")</f>
        <v>Essex</v>
      </c>
      <c r="E196" s="63">
        <v>30.34</v>
      </c>
      <c r="F196">
        <v>12</v>
      </c>
      <c r="I196">
        <v>5</v>
      </c>
      <c r="J196" s="63" t="s">
        <v>46</v>
      </c>
      <c r="K196" t="str">
        <f ca="1">IFERROR(INDEX(OFFSET(Declarations!$A$75:$I$75,(LEN(J196)-1)*21,0),1,VLOOKUP(LEFT(J196,1),Declarations!$A$8:$C$15,3,FALSE)),"")</f>
        <v>Lily Kendall</v>
      </c>
      <c r="L196" t="str">
        <f>IFERROR(VLOOKUP(LEFT(J196,1),Declarations!$A$8:$C$15,2,FALSE),"")</f>
        <v>Surrey</v>
      </c>
      <c r="M196" s="63">
        <v>26.77</v>
      </c>
      <c r="N196">
        <v>4</v>
      </c>
      <c r="P196">
        <f t="shared" si="110"/>
        <v>12</v>
      </c>
      <c r="Q196">
        <f t="shared" si="110"/>
        <v>0</v>
      </c>
      <c r="R196">
        <f t="shared" si="110"/>
        <v>0</v>
      </c>
      <c r="S196">
        <f t="shared" si="110"/>
        <v>0</v>
      </c>
      <c r="T196">
        <f t="shared" si="110"/>
        <v>0</v>
      </c>
      <c r="U196">
        <f t="shared" si="110"/>
        <v>0</v>
      </c>
      <c r="V196">
        <f t="shared" si="110"/>
        <v>0</v>
      </c>
      <c r="W196">
        <f t="shared" si="110"/>
        <v>0</v>
      </c>
      <c r="Y196">
        <f t="shared" si="112"/>
        <v>0</v>
      </c>
      <c r="Z196">
        <f t="shared" si="111"/>
        <v>0</v>
      </c>
      <c r="AA196">
        <f t="shared" si="111"/>
        <v>0</v>
      </c>
      <c r="AB196">
        <f t="shared" si="111"/>
        <v>0</v>
      </c>
      <c r="AC196">
        <f t="shared" si="111"/>
        <v>0</v>
      </c>
      <c r="AD196">
        <f t="shared" si="111"/>
        <v>0</v>
      </c>
      <c r="AE196">
        <f t="shared" si="111"/>
        <v>4</v>
      </c>
      <c r="AF196">
        <f t="shared" si="111"/>
        <v>0</v>
      </c>
    </row>
    <row r="197" spans="1:41" x14ac:dyDescent="0.3">
      <c r="A197">
        <v>6</v>
      </c>
      <c r="B197" s="63" t="s">
        <v>45</v>
      </c>
      <c r="C197" t="str">
        <f ca="1">IFERROR(INDEX(OFFSET(Declarations!$A$75:$I$75,(LEN(B197)-1)*21,0),1,VLOOKUP(LEFT(B197,1),Declarations!$A$8:$C$15,3,FALSE)),"")</f>
        <v>Freya Brennand</v>
      </c>
      <c r="D197" t="str">
        <f>IFERROR(VLOOKUP(LEFT(B197,1),Declarations!$A$8:$C$15,2,FALSE),"")</f>
        <v>Sussex</v>
      </c>
      <c r="E197" s="63">
        <v>25.13</v>
      </c>
      <c r="F197">
        <v>11</v>
      </c>
      <c r="I197">
        <v>6</v>
      </c>
      <c r="J197" s="63" t="s">
        <v>13</v>
      </c>
      <c r="K197" t="s">
        <v>532</v>
      </c>
      <c r="L197" t="str">
        <f>IFERROR(VLOOKUP(LEFT(J197,1),Declarations!$A$8:$C$15,2,FALSE),"")</f>
        <v>Middlesex</v>
      </c>
      <c r="M197" s="63">
        <v>21.01</v>
      </c>
      <c r="N197">
        <v>3</v>
      </c>
      <c r="P197">
        <f t="shared" si="110"/>
        <v>0</v>
      </c>
      <c r="Q197">
        <f t="shared" si="110"/>
        <v>0</v>
      </c>
      <c r="R197">
        <f t="shared" si="110"/>
        <v>0</v>
      </c>
      <c r="S197">
        <f t="shared" si="110"/>
        <v>0</v>
      </c>
      <c r="T197">
        <f t="shared" si="110"/>
        <v>0</v>
      </c>
      <c r="U197">
        <f t="shared" si="110"/>
        <v>0</v>
      </c>
      <c r="V197">
        <f t="shared" si="110"/>
        <v>0</v>
      </c>
      <c r="W197">
        <f t="shared" si="110"/>
        <v>11</v>
      </c>
      <c r="Y197">
        <f t="shared" si="112"/>
        <v>0</v>
      </c>
      <c r="Z197">
        <f t="shared" si="111"/>
        <v>0</v>
      </c>
      <c r="AA197">
        <f t="shared" si="111"/>
        <v>0</v>
      </c>
      <c r="AB197">
        <f t="shared" si="111"/>
        <v>0</v>
      </c>
      <c r="AC197">
        <f t="shared" si="111"/>
        <v>3</v>
      </c>
      <c r="AD197">
        <f t="shared" si="111"/>
        <v>0</v>
      </c>
      <c r="AE197">
        <f t="shared" si="111"/>
        <v>0</v>
      </c>
      <c r="AF197">
        <f t="shared" si="111"/>
        <v>0</v>
      </c>
    </row>
    <row r="198" spans="1:41" x14ac:dyDescent="0.3">
      <c r="A198">
        <v>7</v>
      </c>
      <c r="B198" s="63" t="s">
        <v>48</v>
      </c>
      <c r="C198" t="str">
        <f ca="1">IFERROR(INDEX(OFFSET(Declarations!$A$75:$I$75,(LEN(B198)-1)*21,0),1,VLOOKUP(LEFT(B198,1),Declarations!$A$8:$C$15,3,FALSE)),"")</f>
        <v>Sarah Kuti</v>
      </c>
      <c r="D198" t="str">
        <f>IFERROR(VLOOKUP(LEFT(B198,1),Declarations!$A$8:$C$15,2,FALSE),"")</f>
        <v>Middlesex</v>
      </c>
      <c r="E198" s="63">
        <v>21.78</v>
      </c>
      <c r="F198">
        <v>10</v>
      </c>
      <c r="I198">
        <v>7</v>
      </c>
      <c r="J198" s="63"/>
      <c r="K198" t="str">
        <f ca="1">IFERROR(INDEX(OFFSET(Declarations!$A$75:$I$75,(LEN(J198)-1)*21,0),1,VLOOKUP(LEFT(J198,1),Declarations!$A$8:$C$15,3,FALSE)),"")</f>
        <v/>
      </c>
      <c r="L198" t="str">
        <f>IFERROR(VLOOKUP(LEFT(J198,1),Declarations!$A$8:$C$15,2,FALSE),"")</f>
        <v/>
      </c>
      <c r="M198" s="63"/>
      <c r="N198">
        <v>2</v>
      </c>
      <c r="P198">
        <f t="shared" ref="P198:P199" si="113">IF($D198=P$2,$F198,0)</f>
        <v>0</v>
      </c>
      <c r="Q198">
        <f t="shared" ref="Q198:W199" si="114">IF($D198=Q$2,$F198,0)</f>
        <v>0</v>
      </c>
      <c r="R198">
        <f t="shared" si="114"/>
        <v>0</v>
      </c>
      <c r="S198">
        <f t="shared" si="114"/>
        <v>0</v>
      </c>
      <c r="T198">
        <f t="shared" si="114"/>
        <v>10</v>
      </c>
      <c r="U198">
        <f t="shared" si="114"/>
        <v>0</v>
      </c>
      <c r="V198">
        <f t="shared" si="114"/>
        <v>0</v>
      </c>
      <c r="W198">
        <f t="shared" si="114"/>
        <v>0</v>
      </c>
      <c r="Y198">
        <f t="shared" si="112"/>
        <v>0</v>
      </c>
      <c r="Z198">
        <f t="shared" si="111"/>
        <v>0</v>
      </c>
      <c r="AA198">
        <f t="shared" si="111"/>
        <v>0</v>
      </c>
      <c r="AB198">
        <f t="shared" si="111"/>
        <v>0</v>
      </c>
      <c r="AC198">
        <f t="shared" si="111"/>
        <v>0</v>
      </c>
      <c r="AD198">
        <f t="shared" si="111"/>
        <v>0</v>
      </c>
      <c r="AE198">
        <f t="shared" si="111"/>
        <v>0</v>
      </c>
      <c r="AF198">
        <f t="shared" si="111"/>
        <v>0</v>
      </c>
    </row>
    <row r="199" spans="1:41" x14ac:dyDescent="0.3">
      <c r="A199">
        <v>8</v>
      </c>
      <c r="B199" s="63"/>
      <c r="C199" t="str">
        <f ca="1">IFERROR(INDEX(OFFSET(Declarations!$A$75:$I$75,(LEN(B199)-1)*21,0),1,VLOOKUP(LEFT(B199,1),Declarations!$A$8:$C$15,3,FALSE)),"")</f>
        <v/>
      </c>
      <c r="D199" t="str">
        <f>IFERROR(VLOOKUP(LEFT(B199,1),Declarations!$A$8:$C$15,2,FALSE),"")</f>
        <v/>
      </c>
      <c r="E199" s="63"/>
      <c r="F199">
        <v>9</v>
      </c>
      <c r="I199">
        <v>8</v>
      </c>
      <c r="J199" s="63"/>
      <c r="K199" t="str">
        <f ca="1">IFERROR(INDEX(OFFSET(Declarations!$A$75:$I$75,(LEN(J199)-1)*22,0),1,VLOOKUP(LEFT(J199,1),Declarations!$A$8:$C$15,3,FALSE)),"")</f>
        <v/>
      </c>
      <c r="L199" t="str">
        <f>IFERROR(VLOOKUP(LEFT(J199,1),Declarations!$A$8:$C$15,2,FALSE),"")</f>
        <v/>
      </c>
      <c r="M199" s="63"/>
      <c r="N199">
        <v>1</v>
      </c>
      <c r="P199">
        <f t="shared" si="113"/>
        <v>0</v>
      </c>
      <c r="Q199">
        <f t="shared" si="114"/>
        <v>0</v>
      </c>
      <c r="R199">
        <f t="shared" si="114"/>
        <v>0</v>
      </c>
      <c r="S199">
        <f t="shared" si="114"/>
        <v>0</v>
      </c>
      <c r="T199">
        <f t="shared" si="114"/>
        <v>0</v>
      </c>
      <c r="U199">
        <f t="shared" si="114"/>
        <v>0</v>
      </c>
      <c r="V199">
        <f t="shared" si="114"/>
        <v>0</v>
      </c>
      <c r="W199">
        <f t="shared" si="114"/>
        <v>0</v>
      </c>
      <c r="Y199">
        <f t="shared" si="112"/>
        <v>0</v>
      </c>
      <c r="Z199">
        <f t="shared" si="111"/>
        <v>0</v>
      </c>
      <c r="AA199">
        <f t="shared" si="111"/>
        <v>0</v>
      </c>
      <c r="AB199">
        <f t="shared" si="111"/>
        <v>0</v>
      </c>
      <c r="AC199">
        <f t="shared" si="111"/>
        <v>0</v>
      </c>
      <c r="AD199">
        <f t="shared" si="111"/>
        <v>0</v>
      </c>
      <c r="AE199">
        <f t="shared" si="111"/>
        <v>0</v>
      </c>
      <c r="AF199">
        <f t="shared" si="111"/>
        <v>0</v>
      </c>
    </row>
    <row r="200" spans="1:41" x14ac:dyDescent="0.3">
      <c r="P200">
        <f>SUM(P192:P199)</f>
        <v>12</v>
      </c>
      <c r="Q200">
        <f t="shared" ref="Q200:W200" si="115">SUM(Q192:Q199)</f>
        <v>15</v>
      </c>
      <c r="R200">
        <f t="shared" si="115"/>
        <v>13</v>
      </c>
      <c r="S200">
        <f t="shared" si="115"/>
        <v>16</v>
      </c>
      <c r="T200">
        <f t="shared" si="115"/>
        <v>10</v>
      </c>
      <c r="U200">
        <f t="shared" si="115"/>
        <v>0</v>
      </c>
      <c r="V200">
        <f t="shared" si="115"/>
        <v>14</v>
      </c>
      <c r="W200">
        <f t="shared" si="115"/>
        <v>11</v>
      </c>
      <c r="Y200">
        <f>SUM(Y192:Y199)</f>
        <v>6</v>
      </c>
      <c r="Z200">
        <f t="shared" ref="Z200:AF200" si="116">SUM(Z192:Z199)</f>
        <v>7</v>
      </c>
      <c r="AA200">
        <f t="shared" si="116"/>
        <v>5</v>
      </c>
      <c r="AB200">
        <f t="shared" si="116"/>
        <v>8</v>
      </c>
      <c r="AC200">
        <f t="shared" si="116"/>
        <v>3</v>
      </c>
      <c r="AD200">
        <f t="shared" si="116"/>
        <v>0</v>
      </c>
      <c r="AE200">
        <f t="shared" si="116"/>
        <v>4</v>
      </c>
      <c r="AF200">
        <f t="shared" si="116"/>
        <v>0</v>
      </c>
      <c r="AH200">
        <f>P200+Y200</f>
        <v>18</v>
      </c>
      <c r="AI200">
        <f t="shared" ref="AI200:AO200" si="117">Q200+Z200</f>
        <v>22</v>
      </c>
      <c r="AJ200">
        <f t="shared" si="117"/>
        <v>18</v>
      </c>
      <c r="AK200">
        <f t="shared" si="117"/>
        <v>24</v>
      </c>
      <c r="AL200">
        <f t="shared" si="117"/>
        <v>13</v>
      </c>
      <c r="AM200">
        <f t="shared" si="117"/>
        <v>0</v>
      </c>
      <c r="AN200">
        <f t="shared" si="117"/>
        <v>18</v>
      </c>
      <c r="AO200">
        <f t="shared" si="117"/>
        <v>11</v>
      </c>
    </row>
    <row r="202" spans="1:41" x14ac:dyDescent="0.3">
      <c r="A202" s="1" t="s">
        <v>95</v>
      </c>
      <c r="B202" s="1" t="s">
        <v>124</v>
      </c>
      <c r="E202" s="1" t="s">
        <v>52</v>
      </c>
      <c r="F202" s="1" t="s">
        <v>38</v>
      </c>
      <c r="I202" s="1" t="s">
        <v>95</v>
      </c>
      <c r="J202" s="1" t="s">
        <v>125</v>
      </c>
      <c r="M202" s="1" t="s">
        <v>52</v>
      </c>
      <c r="N202" s="1" t="s">
        <v>38</v>
      </c>
    </row>
    <row r="203" spans="1:41" x14ac:dyDescent="0.3">
      <c r="A203">
        <v>1</v>
      </c>
      <c r="B203" s="63" t="s">
        <v>6</v>
      </c>
      <c r="C203" t="str">
        <f ca="1">IFERROR(INDEX(OFFSET(Declarations!$A$69:$I$69,(LEN(B203)-1)*21,0),1,VLOOKUP(LEFT(B203,1),Declarations!$A$8:$C$15,3,FALSE)),"")</f>
        <v>Emma Rattle</v>
      </c>
      <c r="D203" t="str">
        <f>IFERROR(VLOOKUP(LEFT(B203,1),Declarations!$A$8:$C$15,2,FALSE),"")</f>
        <v>Essex</v>
      </c>
      <c r="E203" s="66">
        <v>1.63</v>
      </c>
      <c r="F203">
        <v>16</v>
      </c>
      <c r="I203">
        <v>1</v>
      </c>
      <c r="J203" s="63" t="s">
        <v>44</v>
      </c>
      <c r="K203" t="str">
        <f ca="1">IFERROR(INDEX(OFFSET(Declarations!$A$69:$I$69,(LEN(J203)-1)*21,0),1,VLOOKUP(LEFT(J203,1),Declarations!$A$8:$C$15,3,FALSE)),"")</f>
        <v>Scarlett Rolls</v>
      </c>
      <c r="L203" t="str">
        <f>IFERROR(VLOOKUP(LEFT(J203,1),Declarations!$A$8:$C$15,2,FALSE),"")</f>
        <v>Essex</v>
      </c>
      <c r="M203" s="66">
        <v>1.55</v>
      </c>
      <c r="N203">
        <v>8</v>
      </c>
      <c r="P203">
        <f>IF($D203=P$2,$F203,0)</f>
        <v>16</v>
      </c>
      <c r="Q203">
        <f t="shared" ref="Q203:Q210" si="118">IF($D203=Q$2,$F203,0)</f>
        <v>0</v>
      </c>
      <c r="R203">
        <f t="shared" ref="R203:W210" si="119">IF($D203=R$2,$F203,0)</f>
        <v>0</v>
      </c>
      <c r="S203">
        <f t="shared" si="119"/>
        <v>0</v>
      </c>
      <c r="T203">
        <f t="shared" si="119"/>
        <v>0</v>
      </c>
      <c r="U203">
        <f t="shared" si="119"/>
        <v>0</v>
      </c>
      <c r="V203">
        <f t="shared" si="119"/>
        <v>0</v>
      </c>
      <c r="W203">
        <f t="shared" si="119"/>
        <v>0</v>
      </c>
      <c r="Y203">
        <f>IF($L203=Y$2,$N203,0)</f>
        <v>8</v>
      </c>
      <c r="Z203">
        <f t="shared" ref="Z203:AF210" si="120">IF($L203=Z$2,$N203,0)</f>
        <v>0</v>
      </c>
      <c r="AA203">
        <f t="shared" si="120"/>
        <v>0</v>
      </c>
      <c r="AB203">
        <f t="shared" si="120"/>
        <v>0</v>
      </c>
      <c r="AC203">
        <f t="shared" si="120"/>
        <v>0</v>
      </c>
      <c r="AD203">
        <f t="shared" si="120"/>
        <v>0</v>
      </c>
      <c r="AE203">
        <f t="shared" si="120"/>
        <v>0</v>
      </c>
      <c r="AF203">
        <f t="shared" si="120"/>
        <v>0</v>
      </c>
    </row>
    <row r="204" spans="1:41" x14ac:dyDescent="0.3">
      <c r="A204">
        <v>2</v>
      </c>
      <c r="B204" s="63" t="s">
        <v>47</v>
      </c>
      <c r="C204" t="str">
        <f ca="1">IFERROR(INDEX(OFFSET(Declarations!$A$69:$I$69,(LEN(B204)-1)*21,0),1,VLOOKUP(LEFT(B204,1),Declarations!$A$8:$C$15,3,FALSE)),"")</f>
        <v>Samantha Stubbs</v>
      </c>
      <c r="D204" t="str">
        <f>IFERROR(VLOOKUP(LEFT(B204,1),Declarations!$A$8:$C$15,2,FALSE),"")</f>
        <v>Kent</v>
      </c>
      <c r="E204" s="66">
        <v>1.6</v>
      </c>
      <c r="F204">
        <v>15</v>
      </c>
      <c r="I204">
        <v>2</v>
      </c>
      <c r="J204" s="63" t="s">
        <v>11</v>
      </c>
      <c r="K204" t="str">
        <f ca="1">IFERROR(INDEX(OFFSET(Declarations!$A$69:$I$69,(LEN(J204)-1)*21,0),1,VLOOKUP(LEFT(J204,1),Declarations!$A$8:$C$15,3,FALSE)),"")</f>
        <v>Freya Ridge</v>
      </c>
      <c r="L204" t="str">
        <f>IFERROR(VLOOKUP(LEFT(J204,1),Declarations!$A$8:$C$15,2,FALSE),"")</f>
        <v>Kent</v>
      </c>
      <c r="M204" s="63">
        <v>1.55</v>
      </c>
      <c r="N204">
        <v>7</v>
      </c>
      <c r="P204">
        <f>IF($D204=P$2,$F204,0)</f>
        <v>0</v>
      </c>
      <c r="Q204">
        <f t="shared" si="118"/>
        <v>0</v>
      </c>
      <c r="R204">
        <f t="shared" si="119"/>
        <v>0</v>
      </c>
      <c r="S204">
        <f t="shared" si="119"/>
        <v>15</v>
      </c>
      <c r="T204">
        <f t="shared" si="119"/>
        <v>0</v>
      </c>
      <c r="U204">
        <f t="shared" si="119"/>
        <v>0</v>
      </c>
      <c r="V204">
        <f t="shared" si="119"/>
        <v>0</v>
      </c>
      <c r="W204">
        <f t="shared" si="119"/>
        <v>0</v>
      </c>
      <c r="Y204">
        <f t="shared" ref="Y204:Y210" si="121">IF($L204=Y$2,$N204,0)</f>
        <v>0</v>
      </c>
      <c r="Z204">
        <f t="shared" si="120"/>
        <v>0</v>
      </c>
      <c r="AA204">
        <f t="shared" si="120"/>
        <v>0</v>
      </c>
      <c r="AB204">
        <f t="shared" si="120"/>
        <v>7</v>
      </c>
      <c r="AC204">
        <f t="shared" si="120"/>
        <v>0</v>
      </c>
      <c r="AD204">
        <f t="shared" si="120"/>
        <v>0</v>
      </c>
      <c r="AE204">
        <f t="shared" si="120"/>
        <v>0</v>
      </c>
      <c r="AF204">
        <f t="shared" si="120"/>
        <v>0</v>
      </c>
    </row>
    <row r="205" spans="1:41" x14ac:dyDescent="0.3">
      <c r="A205">
        <v>3</v>
      </c>
      <c r="B205" s="63" t="s">
        <v>45</v>
      </c>
      <c r="C205" t="str">
        <f ca="1">IFERROR(INDEX(OFFSET(Declarations!$A$69:$I$69,(LEN(B205)-1)*21,0),1,VLOOKUP(LEFT(B205,1),Declarations!$A$8:$C$15,3,FALSE)),"")</f>
        <v>Abigail Packham</v>
      </c>
      <c r="D205" t="str">
        <f>IFERROR(VLOOKUP(LEFT(B205,1),Declarations!$A$8:$C$15,2,FALSE),"")</f>
        <v>Sussex</v>
      </c>
      <c r="E205" s="63">
        <v>1.55</v>
      </c>
      <c r="F205">
        <v>14</v>
      </c>
      <c r="I205">
        <v>3</v>
      </c>
      <c r="J205" s="63" t="s">
        <v>17</v>
      </c>
      <c r="K205" t="str">
        <f ca="1">IFERROR(INDEX(OFFSET(Declarations!$A$69:$I$69,(LEN(J205)-1)*21,0),1,VLOOKUP(LEFT(J205,1),Declarations!$A$8:$C$15,3,FALSE)),"")</f>
        <v>Isabelle Humphreys</v>
      </c>
      <c r="L205" t="str">
        <f>IFERROR(VLOOKUP(LEFT(J205,1),Declarations!$A$8:$C$15,2,FALSE),"")</f>
        <v>Sussex</v>
      </c>
      <c r="M205" s="66">
        <v>1.5</v>
      </c>
      <c r="N205">
        <v>6</v>
      </c>
      <c r="P205">
        <f t="shared" ref="P205:P210" si="122">IF($D205=P$2,$F205,0)</f>
        <v>0</v>
      </c>
      <c r="Q205">
        <f t="shared" si="118"/>
        <v>0</v>
      </c>
      <c r="R205">
        <f t="shared" si="119"/>
        <v>0</v>
      </c>
      <c r="S205">
        <f t="shared" si="119"/>
        <v>0</v>
      </c>
      <c r="T205">
        <f t="shared" si="119"/>
        <v>0</v>
      </c>
      <c r="U205">
        <f t="shared" si="119"/>
        <v>0</v>
      </c>
      <c r="V205">
        <f t="shared" si="119"/>
        <v>0</v>
      </c>
      <c r="W205">
        <f t="shared" si="119"/>
        <v>14</v>
      </c>
      <c r="Y205">
        <f t="shared" si="121"/>
        <v>0</v>
      </c>
      <c r="Z205">
        <f t="shared" si="120"/>
        <v>0</v>
      </c>
      <c r="AA205">
        <f t="shared" si="120"/>
        <v>0</v>
      </c>
      <c r="AB205">
        <f t="shared" si="120"/>
        <v>0</v>
      </c>
      <c r="AC205">
        <f t="shared" si="120"/>
        <v>0</v>
      </c>
      <c r="AD205">
        <f t="shared" si="120"/>
        <v>0</v>
      </c>
      <c r="AE205">
        <f t="shared" si="120"/>
        <v>0</v>
      </c>
      <c r="AF205">
        <f t="shared" si="120"/>
        <v>6</v>
      </c>
    </row>
    <row r="206" spans="1:41" x14ac:dyDescent="0.3">
      <c r="A206">
        <v>4</v>
      </c>
      <c r="B206" s="63" t="s">
        <v>49</v>
      </c>
      <c r="C206" t="str">
        <f ca="1">IFERROR(INDEX(OFFSET(Declarations!$A$69:$I$69,(LEN(B206)-1)*21,0),1,VLOOKUP(LEFT(B206,1),Declarations!$A$8:$C$15,3,FALSE)),"")</f>
        <v xml:space="preserve">Isabel Pinder </v>
      </c>
      <c r="D206" t="str">
        <f>IFERROR(VLOOKUP(LEFT(B206,1),Declarations!$A$8:$C$15,2,FALSE),"")</f>
        <v>Hants</v>
      </c>
      <c r="E206" s="66">
        <v>1.55</v>
      </c>
      <c r="F206">
        <v>13</v>
      </c>
      <c r="I206">
        <v>4</v>
      </c>
      <c r="J206" s="63" t="s">
        <v>8</v>
      </c>
      <c r="K206" t="str">
        <f ca="1">IFERROR(INDEX(OFFSET(Declarations!$A$69:$I$69,(LEN(J206)-1)*21,0),1,VLOOKUP(LEFT(J206,1),Declarations!$A$8:$C$15,3,FALSE)),"")</f>
        <v xml:space="preserve">Emily Smith </v>
      </c>
      <c r="L206" t="str">
        <f>IFERROR(VLOOKUP(LEFT(J206,1),Declarations!$A$8:$C$15,2,FALSE),"")</f>
        <v>Hants</v>
      </c>
      <c r="M206" s="63">
        <v>1.45</v>
      </c>
      <c r="N206">
        <v>5</v>
      </c>
      <c r="P206">
        <f t="shared" si="122"/>
        <v>0</v>
      </c>
      <c r="Q206">
        <f t="shared" si="118"/>
        <v>13</v>
      </c>
      <c r="R206">
        <f t="shared" si="119"/>
        <v>0</v>
      </c>
      <c r="S206">
        <f t="shared" si="119"/>
        <v>0</v>
      </c>
      <c r="T206">
        <f t="shared" si="119"/>
        <v>0</v>
      </c>
      <c r="U206">
        <f t="shared" si="119"/>
        <v>0</v>
      </c>
      <c r="V206">
        <f t="shared" si="119"/>
        <v>0</v>
      </c>
      <c r="W206">
        <f t="shared" si="119"/>
        <v>0</v>
      </c>
      <c r="Y206">
        <f t="shared" si="121"/>
        <v>0</v>
      </c>
      <c r="Z206">
        <f t="shared" si="120"/>
        <v>5</v>
      </c>
      <c r="AA206">
        <f t="shared" si="120"/>
        <v>0</v>
      </c>
      <c r="AB206">
        <f t="shared" si="120"/>
        <v>0</v>
      </c>
      <c r="AC206">
        <f t="shared" si="120"/>
        <v>0</v>
      </c>
      <c r="AD206">
        <f t="shared" si="120"/>
        <v>0</v>
      </c>
      <c r="AE206">
        <f t="shared" si="120"/>
        <v>0</v>
      </c>
      <c r="AF206">
        <f t="shared" si="120"/>
        <v>0</v>
      </c>
    </row>
    <row r="207" spans="1:41" x14ac:dyDescent="0.3">
      <c r="A207">
        <v>5</v>
      </c>
      <c r="B207" s="63" t="s">
        <v>144</v>
      </c>
      <c r="C207" t="str">
        <f ca="1">IFERROR(INDEX(OFFSET(Declarations!$A$69:$I$69,(LEN(B207)-1)*21,0),1,VLOOKUP(LEFT(B207,1),Declarations!$A$8:$C$15,3,FALSE)),"")</f>
        <v>Madeline Waite</v>
      </c>
      <c r="D207" t="str">
        <f>IFERROR(VLOOKUP(LEFT(B207,1),Declarations!$A$8:$C$15,2,FALSE),"")</f>
        <v>Herts</v>
      </c>
      <c r="E207" s="63">
        <v>1.55</v>
      </c>
      <c r="F207">
        <v>12</v>
      </c>
      <c r="I207">
        <v>5</v>
      </c>
      <c r="J207" s="63"/>
      <c r="K207" t="str">
        <f ca="1">IFERROR(INDEX(OFFSET(Declarations!$A$69:$I$69,(LEN(J207)-1)*21,0),1,VLOOKUP(LEFT(J207,1),Declarations!$A$8:$C$15,3,FALSE)),"")</f>
        <v/>
      </c>
      <c r="L207" t="str">
        <f>IFERROR(VLOOKUP(LEFT(J207,1),Declarations!$A$8:$C$15,2,FALSE),"")</f>
        <v/>
      </c>
      <c r="M207" s="63"/>
      <c r="N207">
        <v>4</v>
      </c>
      <c r="P207">
        <f t="shared" si="122"/>
        <v>0</v>
      </c>
      <c r="Q207">
        <f t="shared" si="118"/>
        <v>0</v>
      </c>
      <c r="R207">
        <f t="shared" si="119"/>
        <v>12</v>
      </c>
      <c r="S207">
        <f t="shared" si="119"/>
        <v>0</v>
      </c>
      <c r="T207">
        <f t="shared" si="119"/>
        <v>0</v>
      </c>
      <c r="U207">
        <f t="shared" si="119"/>
        <v>0</v>
      </c>
      <c r="V207">
        <f t="shared" si="119"/>
        <v>0</v>
      </c>
      <c r="W207">
        <f t="shared" si="119"/>
        <v>0</v>
      </c>
      <c r="Y207">
        <f t="shared" si="121"/>
        <v>0</v>
      </c>
      <c r="Z207">
        <f t="shared" si="120"/>
        <v>0</v>
      </c>
      <c r="AA207">
        <f t="shared" si="120"/>
        <v>0</v>
      </c>
      <c r="AB207">
        <f t="shared" si="120"/>
        <v>0</v>
      </c>
      <c r="AC207">
        <f t="shared" si="120"/>
        <v>0</v>
      </c>
      <c r="AD207">
        <f t="shared" si="120"/>
        <v>0</v>
      </c>
      <c r="AE207">
        <f t="shared" si="120"/>
        <v>0</v>
      </c>
      <c r="AF207">
        <f t="shared" si="120"/>
        <v>0</v>
      </c>
    </row>
    <row r="208" spans="1:41" x14ac:dyDescent="0.3">
      <c r="A208">
        <v>6</v>
      </c>
      <c r="B208" s="63" t="s">
        <v>15</v>
      </c>
      <c r="C208" t="str">
        <f ca="1">IFERROR(INDEX(OFFSET(Declarations!$A$69:$I$69,(LEN(B208)-1)*21,0),1,VLOOKUP(LEFT(B208,1),Declarations!$A$8:$C$15,3,FALSE)),"")</f>
        <v>Byrony Bovell</v>
      </c>
      <c r="D208" t="str">
        <f>IFERROR(VLOOKUP(LEFT(B208,1),Declarations!$A$8:$C$15,2,FALSE),"")</f>
        <v>Surrey</v>
      </c>
      <c r="E208" s="66">
        <v>1.5</v>
      </c>
      <c r="F208">
        <v>11</v>
      </c>
      <c r="I208">
        <v>6</v>
      </c>
      <c r="J208" s="63"/>
      <c r="K208" t="str">
        <f ca="1">IFERROR(INDEX(OFFSET(Declarations!$A$69:$I$69,(LEN(J208)-1)*21,0),1,VLOOKUP(LEFT(J208,1),Declarations!$A$8:$C$15,3,FALSE)),"")</f>
        <v/>
      </c>
      <c r="L208" t="str">
        <f>IFERROR(VLOOKUP(LEFT(J208,1),Declarations!$A$8:$C$15,2,FALSE),"")</f>
        <v/>
      </c>
      <c r="M208" s="63"/>
      <c r="N208">
        <v>3</v>
      </c>
      <c r="P208">
        <f t="shared" si="122"/>
        <v>0</v>
      </c>
      <c r="Q208">
        <f t="shared" si="118"/>
        <v>0</v>
      </c>
      <c r="R208">
        <f t="shared" si="119"/>
        <v>0</v>
      </c>
      <c r="S208">
        <f t="shared" si="119"/>
        <v>0</v>
      </c>
      <c r="T208">
        <f t="shared" si="119"/>
        <v>0</v>
      </c>
      <c r="U208">
        <f t="shared" si="119"/>
        <v>0</v>
      </c>
      <c r="V208">
        <f t="shared" si="119"/>
        <v>11</v>
      </c>
      <c r="W208">
        <f t="shared" si="119"/>
        <v>0</v>
      </c>
      <c r="Y208">
        <f t="shared" si="121"/>
        <v>0</v>
      </c>
      <c r="Z208">
        <f t="shared" si="120"/>
        <v>0</v>
      </c>
      <c r="AA208">
        <f t="shared" si="120"/>
        <v>0</v>
      </c>
      <c r="AB208">
        <f t="shared" si="120"/>
        <v>0</v>
      </c>
      <c r="AC208">
        <f t="shared" si="120"/>
        <v>0</v>
      </c>
      <c r="AD208">
        <f t="shared" si="120"/>
        <v>0</v>
      </c>
      <c r="AE208">
        <f t="shared" si="120"/>
        <v>0</v>
      </c>
      <c r="AF208">
        <f t="shared" si="120"/>
        <v>0</v>
      </c>
    </row>
    <row r="209" spans="1:41" x14ac:dyDescent="0.3">
      <c r="A209" s="4" t="s">
        <v>545</v>
      </c>
      <c r="B209" s="63" t="s">
        <v>142</v>
      </c>
      <c r="C209" t="str">
        <f ca="1">IFERROR(INDEX(OFFSET(Declarations!$A$69:$I$69,(LEN(B209)-1)*21,0),1,VLOOKUP(LEFT(B209,1),Declarations!$A$8:$C$15,3,FALSE)),"")</f>
        <v>Carmen Williams</v>
      </c>
      <c r="D209" t="str">
        <f>IFERROR(VLOOKUP(LEFT(B209,1),Declarations!$A$8:$C$15,2,FALSE),"")</f>
        <v>Bucks</v>
      </c>
      <c r="E209" s="63">
        <v>1.45</v>
      </c>
      <c r="F209">
        <v>9.5</v>
      </c>
      <c r="I209">
        <v>7</v>
      </c>
      <c r="J209" s="63"/>
      <c r="K209" t="str">
        <f ca="1">IFERROR(INDEX(OFFSET(Declarations!$A$69:$I$69,(LEN(J209)-1)*21,0),1,VLOOKUP(LEFT(J209,1),Declarations!$A$8:$C$15,3,FALSE)),"")</f>
        <v/>
      </c>
      <c r="L209" t="str">
        <f>IFERROR(VLOOKUP(LEFT(J209,1),Declarations!$A$8:$C$15,2,FALSE),"")</f>
        <v/>
      </c>
      <c r="M209" s="63"/>
      <c r="N209">
        <v>2</v>
      </c>
      <c r="P209">
        <f t="shared" si="122"/>
        <v>0</v>
      </c>
      <c r="Q209">
        <f t="shared" si="118"/>
        <v>0</v>
      </c>
      <c r="R209">
        <f t="shared" si="119"/>
        <v>0</v>
      </c>
      <c r="S209">
        <f t="shared" si="119"/>
        <v>0</v>
      </c>
      <c r="T209">
        <f t="shared" si="119"/>
        <v>0</v>
      </c>
      <c r="U209">
        <f t="shared" si="119"/>
        <v>9.5</v>
      </c>
      <c r="V209">
        <f t="shared" si="119"/>
        <v>0</v>
      </c>
      <c r="W209">
        <f t="shared" si="119"/>
        <v>0</v>
      </c>
      <c r="Y209">
        <f t="shared" si="121"/>
        <v>0</v>
      </c>
      <c r="Z209">
        <f t="shared" si="120"/>
        <v>0</v>
      </c>
      <c r="AA209">
        <f t="shared" si="120"/>
        <v>0</v>
      </c>
      <c r="AB209">
        <f t="shared" si="120"/>
        <v>0</v>
      </c>
      <c r="AC209">
        <f t="shared" si="120"/>
        <v>0</v>
      </c>
      <c r="AD209">
        <f t="shared" si="120"/>
        <v>0</v>
      </c>
      <c r="AE209">
        <f t="shared" si="120"/>
        <v>0</v>
      </c>
      <c r="AF209">
        <f t="shared" si="120"/>
        <v>0</v>
      </c>
    </row>
    <row r="210" spans="1:41" x14ac:dyDescent="0.3">
      <c r="A210" s="4" t="s">
        <v>545</v>
      </c>
      <c r="B210" s="63" t="s">
        <v>13</v>
      </c>
      <c r="C210" t="str">
        <f ca="1">IFERROR(INDEX(OFFSET(Declarations!$A$69:$I$69,(LEN(B210)-1)*21,0),1,VLOOKUP(LEFT(B210,1),Declarations!$A$8:$C$15,3,FALSE)),"")</f>
        <v>CLARA MEE</v>
      </c>
      <c r="D210" t="str">
        <f>IFERROR(VLOOKUP(LEFT(B210,1),Declarations!$A$8:$C$15,2,FALSE),"")</f>
        <v>Middlesex</v>
      </c>
      <c r="E210" s="63">
        <v>1.45</v>
      </c>
      <c r="F210">
        <v>9.5</v>
      </c>
      <c r="I210">
        <v>8</v>
      </c>
      <c r="J210" s="63"/>
      <c r="K210" t="str">
        <f ca="1">IFERROR(INDEX(OFFSET(Declarations!$A$69:$I$69,(LEN(J210)-1)*21,0),1,VLOOKUP(LEFT(J210,1),Declarations!$A$8:$C$15,3,FALSE)),"")</f>
        <v/>
      </c>
      <c r="L210" t="str">
        <f>IFERROR(VLOOKUP(LEFT(J210,1),Declarations!$A$8:$C$15,2,FALSE),"")</f>
        <v/>
      </c>
      <c r="M210" s="63"/>
      <c r="N210">
        <v>1</v>
      </c>
      <c r="P210">
        <f t="shared" si="122"/>
        <v>0</v>
      </c>
      <c r="Q210">
        <f t="shared" si="118"/>
        <v>0</v>
      </c>
      <c r="R210">
        <f t="shared" si="119"/>
        <v>0</v>
      </c>
      <c r="S210">
        <f t="shared" si="119"/>
        <v>0</v>
      </c>
      <c r="T210">
        <f t="shared" si="119"/>
        <v>9.5</v>
      </c>
      <c r="U210">
        <f t="shared" si="119"/>
        <v>0</v>
      </c>
      <c r="V210">
        <f t="shared" si="119"/>
        <v>0</v>
      </c>
      <c r="W210">
        <f t="shared" si="119"/>
        <v>0</v>
      </c>
      <c r="Y210">
        <f t="shared" si="121"/>
        <v>0</v>
      </c>
      <c r="Z210">
        <f t="shared" si="120"/>
        <v>0</v>
      </c>
      <c r="AA210">
        <f t="shared" si="120"/>
        <v>0</v>
      </c>
      <c r="AB210">
        <f t="shared" si="120"/>
        <v>0</v>
      </c>
      <c r="AC210">
        <f t="shared" si="120"/>
        <v>0</v>
      </c>
      <c r="AD210">
        <f t="shared" si="120"/>
        <v>0</v>
      </c>
      <c r="AE210">
        <f t="shared" si="120"/>
        <v>0</v>
      </c>
      <c r="AF210">
        <f t="shared" si="120"/>
        <v>0</v>
      </c>
    </row>
    <row r="211" spans="1:41" x14ac:dyDescent="0.3">
      <c r="P211">
        <f>SUM(P203:P210)</f>
        <v>16</v>
      </c>
      <c r="Q211">
        <f t="shared" ref="Q211:W211" si="123">SUM(Q203:Q210)</f>
        <v>13</v>
      </c>
      <c r="R211">
        <f t="shared" si="123"/>
        <v>12</v>
      </c>
      <c r="S211">
        <f t="shared" si="123"/>
        <v>15</v>
      </c>
      <c r="T211">
        <f t="shared" si="123"/>
        <v>9.5</v>
      </c>
      <c r="U211">
        <f t="shared" si="123"/>
        <v>9.5</v>
      </c>
      <c r="V211">
        <f t="shared" si="123"/>
        <v>11</v>
      </c>
      <c r="W211">
        <f t="shared" si="123"/>
        <v>14</v>
      </c>
      <c r="Y211">
        <f>SUM(Y203:Y210)</f>
        <v>8</v>
      </c>
      <c r="Z211">
        <f t="shared" ref="Z211:AF211" si="124">SUM(Z203:Z210)</f>
        <v>5</v>
      </c>
      <c r="AA211">
        <f t="shared" si="124"/>
        <v>0</v>
      </c>
      <c r="AB211">
        <f t="shared" si="124"/>
        <v>7</v>
      </c>
      <c r="AC211">
        <f t="shared" si="124"/>
        <v>0</v>
      </c>
      <c r="AD211">
        <f t="shared" si="124"/>
        <v>0</v>
      </c>
      <c r="AE211">
        <f t="shared" si="124"/>
        <v>0</v>
      </c>
      <c r="AF211">
        <f t="shared" si="124"/>
        <v>6</v>
      </c>
      <c r="AH211">
        <f>P211+Y211</f>
        <v>24</v>
      </c>
      <c r="AI211">
        <f t="shared" ref="AI211:AO211" si="125">Q211+Z211</f>
        <v>18</v>
      </c>
      <c r="AJ211">
        <f t="shared" si="125"/>
        <v>12</v>
      </c>
      <c r="AK211">
        <f t="shared" si="125"/>
        <v>22</v>
      </c>
      <c r="AL211">
        <f t="shared" si="125"/>
        <v>9.5</v>
      </c>
      <c r="AM211">
        <f t="shared" si="125"/>
        <v>9.5</v>
      </c>
      <c r="AN211">
        <f t="shared" si="125"/>
        <v>11</v>
      </c>
      <c r="AO211">
        <f t="shared" si="125"/>
        <v>20</v>
      </c>
    </row>
    <row r="213" spans="1:41" x14ac:dyDescent="0.3">
      <c r="A213" s="1" t="s">
        <v>97</v>
      </c>
      <c r="B213" s="1" t="s">
        <v>126</v>
      </c>
      <c r="E213" s="1" t="s">
        <v>52</v>
      </c>
      <c r="F213" s="1" t="s">
        <v>38</v>
      </c>
      <c r="G213" s="1"/>
      <c r="I213" s="1" t="s">
        <v>97</v>
      </c>
      <c r="J213" s="1" t="s">
        <v>127</v>
      </c>
      <c r="M213" s="1" t="s">
        <v>52</v>
      </c>
      <c r="N213" s="1" t="s">
        <v>38</v>
      </c>
      <c r="O213" s="1"/>
    </row>
    <row r="214" spans="1:41" x14ac:dyDescent="0.3">
      <c r="A214">
        <v>1</v>
      </c>
      <c r="B214" s="63" t="s">
        <v>45</v>
      </c>
      <c r="C214" t="str">
        <f ca="1">IFERROR(INDEX(OFFSET(Declarations!$A$73:$I$73,(LEN(B214)-1)*21,0),1,VLOOKUP(LEFT(B214,1),Declarations!$A$8:$C$15,3,FALSE)),"")</f>
        <v>Rebekah Tyler</v>
      </c>
      <c r="D214" t="str">
        <f>IFERROR(VLOOKUP(LEFT(B214,1),Declarations!$A$8:$C$15,2,FALSE),"")</f>
        <v>Sussex</v>
      </c>
      <c r="E214" s="66">
        <v>12.64</v>
      </c>
      <c r="F214">
        <v>16</v>
      </c>
      <c r="G214" s="4"/>
      <c r="I214">
        <v>1</v>
      </c>
      <c r="J214" s="63" t="s">
        <v>17</v>
      </c>
      <c r="K214" t="str">
        <f ca="1">IFERROR(INDEX(OFFSET(Declarations!$A$73:$I$73,(LEN(J214)-1)*21,0),1,VLOOKUP(LEFT(J214,1),Declarations!$A$8:$C$15,3,FALSE)),"")</f>
        <v>Millie Noyce</v>
      </c>
      <c r="L214" t="str">
        <f>IFERROR(VLOOKUP(LEFT(J214,1),Declarations!$A$8:$C$15,2,FALSE),"")</f>
        <v>Sussex</v>
      </c>
      <c r="M214" s="66">
        <v>12.22</v>
      </c>
      <c r="N214">
        <v>8</v>
      </c>
      <c r="P214">
        <f>IF($D214=P$2,$F214,0)</f>
        <v>0</v>
      </c>
      <c r="Q214">
        <f t="shared" ref="Q214:W221" si="126">IF($D214=Q$2,$F214,0)</f>
        <v>0</v>
      </c>
      <c r="R214">
        <f t="shared" si="126"/>
        <v>0</v>
      </c>
      <c r="S214">
        <f t="shared" si="126"/>
        <v>0</v>
      </c>
      <c r="T214">
        <f t="shared" si="126"/>
        <v>0</v>
      </c>
      <c r="U214">
        <f t="shared" si="126"/>
        <v>0</v>
      </c>
      <c r="V214">
        <f t="shared" si="126"/>
        <v>0</v>
      </c>
      <c r="W214">
        <f t="shared" si="126"/>
        <v>16</v>
      </c>
      <c r="Y214">
        <f>IF($L214=Y$2,$N214,0)</f>
        <v>0</v>
      </c>
      <c r="Z214">
        <f t="shared" ref="Z214:AF221" si="127">IF($L214=Z$2,$N214,0)</f>
        <v>0</v>
      </c>
      <c r="AA214">
        <f t="shared" si="127"/>
        <v>0</v>
      </c>
      <c r="AB214">
        <f t="shared" si="127"/>
        <v>0</v>
      </c>
      <c r="AC214">
        <f t="shared" si="127"/>
        <v>0</v>
      </c>
      <c r="AD214">
        <f t="shared" si="127"/>
        <v>0</v>
      </c>
      <c r="AE214">
        <f t="shared" si="127"/>
        <v>0</v>
      </c>
      <c r="AF214">
        <f t="shared" si="127"/>
        <v>8</v>
      </c>
    </row>
    <row r="215" spans="1:41" x14ac:dyDescent="0.3">
      <c r="A215">
        <v>2</v>
      </c>
      <c r="B215" s="63" t="s">
        <v>15</v>
      </c>
      <c r="C215" t="str">
        <f ca="1">IFERROR(INDEX(OFFSET(Declarations!$A$73:$I$73,(LEN(B215)-1)*21,0),1,VLOOKUP(LEFT(B215,1),Declarations!$A$8:$C$15,3,FALSE)),"")</f>
        <v>Georgia Russell</v>
      </c>
      <c r="D215" t="str">
        <f>IFERROR(VLOOKUP(LEFT(B215,1),Declarations!$A$8:$C$15,2,FALSE),"")</f>
        <v>Surrey</v>
      </c>
      <c r="E215" s="66">
        <v>12.5</v>
      </c>
      <c r="F215">
        <v>15</v>
      </c>
      <c r="I215">
        <v>2</v>
      </c>
      <c r="J215" s="63" t="s">
        <v>11</v>
      </c>
      <c r="K215" t="str">
        <f ca="1">IFERROR(INDEX(OFFSET(Declarations!$A$73:$I$73,(LEN(J215)-1)*21,0),1,VLOOKUP(LEFT(J215,1),Declarations!$A$8:$C$15,3,FALSE)),"")</f>
        <v>Abigail Stewart</v>
      </c>
      <c r="L215" t="str">
        <f>IFERROR(VLOOKUP(LEFT(J215,1),Declarations!$A$8:$C$15,2,FALSE),"")</f>
        <v>Kent</v>
      </c>
      <c r="M215" s="63">
        <v>10.86</v>
      </c>
      <c r="N215">
        <v>7</v>
      </c>
      <c r="P215">
        <f>IF($D215=P$2,$F215,0)</f>
        <v>0</v>
      </c>
      <c r="Q215">
        <f t="shared" si="126"/>
        <v>0</v>
      </c>
      <c r="R215">
        <f t="shared" si="126"/>
        <v>0</v>
      </c>
      <c r="S215">
        <f t="shared" si="126"/>
        <v>0</v>
      </c>
      <c r="T215">
        <f t="shared" si="126"/>
        <v>0</v>
      </c>
      <c r="U215">
        <f t="shared" si="126"/>
        <v>0</v>
      </c>
      <c r="V215">
        <f t="shared" si="126"/>
        <v>15</v>
      </c>
      <c r="W215">
        <f t="shared" si="126"/>
        <v>0</v>
      </c>
      <c r="Y215">
        <f t="shared" ref="Y215:Y221" si="128">IF($L215=Y$2,$N215,0)</f>
        <v>0</v>
      </c>
      <c r="Z215">
        <f t="shared" si="127"/>
        <v>0</v>
      </c>
      <c r="AA215">
        <f t="shared" si="127"/>
        <v>0</v>
      </c>
      <c r="AB215">
        <f t="shared" si="127"/>
        <v>7</v>
      </c>
      <c r="AC215">
        <f t="shared" si="127"/>
        <v>0</v>
      </c>
      <c r="AD215">
        <f t="shared" si="127"/>
        <v>0</v>
      </c>
      <c r="AE215">
        <f t="shared" si="127"/>
        <v>0</v>
      </c>
      <c r="AF215">
        <f t="shared" si="127"/>
        <v>0</v>
      </c>
    </row>
    <row r="216" spans="1:41" x14ac:dyDescent="0.3">
      <c r="A216">
        <v>3</v>
      </c>
      <c r="B216" s="63" t="s">
        <v>13</v>
      </c>
      <c r="C216" t="str">
        <f ca="1">IFERROR(INDEX(OFFSET(Declarations!$A$73:$I$73,(LEN(B216)-1)*21,0),1,VLOOKUP(LEFT(B216,1),Declarations!$A$8:$C$15,3,FALSE)),"")</f>
        <v>MAKAYLA JOSEPH</v>
      </c>
      <c r="D216" t="str">
        <f>IFERROR(VLOOKUP(LEFT(B216,1),Declarations!$A$8:$C$15,2,FALSE),"")</f>
        <v>Middlesex</v>
      </c>
      <c r="E216" s="63">
        <v>12.15</v>
      </c>
      <c r="F216">
        <v>14</v>
      </c>
      <c r="I216">
        <v>3</v>
      </c>
      <c r="J216" s="63" t="s">
        <v>46</v>
      </c>
      <c r="K216" t="str">
        <f ca="1">IFERROR(INDEX(OFFSET(Declarations!$A$73:$I$73,(LEN(J216)-1)*21,0),1,VLOOKUP(LEFT(J216,1),Declarations!$A$8:$C$15,3,FALSE)),"")</f>
        <v>Orla Manchester</v>
      </c>
      <c r="L216" t="str">
        <f>IFERROR(VLOOKUP(LEFT(J216,1),Declarations!$A$8:$C$15,2,FALSE),"")</f>
        <v>Surrey</v>
      </c>
      <c r="M216" s="63">
        <v>9.75</v>
      </c>
      <c r="N216">
        <v>6</v>
      </c>
      <c r="P216">
        <f t="shared" ref="P216:P221" si="129">IF($D216=P$2,$F216,0)</f>
        <v>0</v>
      </c>
      <c r="Q216">
        <f t="shared" si="126"/>
        <v>0</v>
      </c>
      <c r="R216">
        <f t="shared" si="126"/>
        <v>0</v>
      </c>
      <c r="S216">
        <f t="shared" si="126"/>
        <v>0</v>
      </c>
      <c r="T216">
        <f t="shared" si="126"/>
        <v>14</v>
      </c>
      <c r="U216">
        <f t="shared" si="126"/>
        <v>0</v>
      </c>
      <c r="V216">
        <f t="shared" si="126"/>
        <v>0</v>
      </c>
      <c r="W216">
        <f t="shared" si="126"/>
        <v>0</v>
      </c>
      <c r="Y216">
        <f t="shared" si="128"/>
        <v>0</v>
      </c>
      <c r="Z216">
        <f t="shared" si="127"/>
        <v>0</v>
      </c>
      <c r="AA216">
        <f t="shared" si="127"/>
        <v>0</v>
      </c>
      <c r="AB216">
        <f t="shared" si="127"/>
        <v>0</v>
      </c>
      <c r="AC216">
        <f t="shared" si="127"/>
        <v>0</v>
      </c>
      <c r="AD216">
        <f t="shared" si="127"/>
        <v>0</v>
      </c>
      <c r="AE216">
        <f t="shared" si="127"/>
        <v>6</v>
      </c>
      <c r="AF216">
        <f t="shared" si="127"/>
        <v>0</v>
      </c>
    </row>
    <row r="217" spans="1:41" x14ac:dyDescent="0.3">
      <c r="A217">
        <v>4</v>
      </c>
      <c r="B217" s="63" t="s">
        <v>6</v>
      </c>
      <c r="C217" t="str">
        <f ca="1">IFERROR(INDEX(OFFSET(Declarations!$A$73:$I$73,(LEN(B217)-1)*21,0),1,VLOOKUP(LEFT(B217,1),Declarations!$A$8:$C$15,3,FALSE)),"")</f>
        <v xml:space="preserve">Anne-Prisca Djondo </v>
      </c>
      <c r="D217" t="str">
        <f>IFERROR(VLOOKUP(LEFT(B217,1),Declarations!$A$8:$C$15,2,FALSE),"")</f>
        <v>Essex</v>
      </c>
      <c r="E217" s="63">
        <v>11.45</v>
      </c>
      <c r="F217">
        <v>13</v>
      </c>
      <c r="I217">
        <v>4</v>
      </c>
      <c r="J217" s="63" t="s">
        <v>44</v>
      </c>
      <c r="K217" t="str">
        <f ca="1">IFERROR(INDEX(OFFSET(Declarations!$A$73:$I$73,(LEN(J217)-1)*21,0),1,VLOOKUP(LEFT(J217,1),Declarations!$A$8:$C$15,3,FALSE)),"")</f>
        <v>Ella Chantree</v>
      </c>
      <c r="L217" t="str">
        <f>IFERROR(VLOOKUP(LEFT(J217,1),Declarations!$A$8:$C$15,2,FALSE),"")</f>
        <v>Essex</v>
      </c>
      <c r="M217" s="63">
        <v>9.2799999999999994</v>
      </c>
      <c r="N217">
        <v>5</v>
      </c>
      <c r="P217">
        <f t="shared" si="129"/>
        <v>13</v>
      </c>
      <c r="Q217">
        <f t="shared" si="126"/>
        <v>0</v>
      </c>
      <c r="R217">
        <f t="shared" si="126"/>
        <v>0</v>
      </c>
      <c r="S217">
        <f t="shared" si="126"/>
        <v>0</v>
      </c>
      <c r="T217">
        <f t="shared" si="126"/>
        <v>0</v>
      </c>
      <c r="U217">
        <f t="shared" si="126"/>
        <v>0</v>
      </c>
      <c r="V217">
        <f t="shared" si="126"/>
        <v>0</v>
      </c>
      <c r="W217">
        <f t="shared" si="126"/>
        <v>0</v>
      </c>
      <c r="Y217">
        <f t="shared" si="128"/>
        <v>5</v>
      </c>
      <c r="Z217">
        <f t="shared" si="127"/>
        <v>0</v>
      </c>
      <c r="AA217">
        <f t="shared" si="127"/>
        <v>0</v>
      </c>
      <c r="AB217">
        <f t="shared" si="127"/>
        <v>0</v>
      </c>
      <c r="AC217">
        <f t="shared" si="127"/>
        <v>0</v>
      </c>
      <c r="AD217">
        <f t="shared" si="127"/>
        <v>0</v>
      </c>
      <c r="AE217">
        <f t="shared" si="127"/>
        <v>0</v>
      </c>
      <c r="AF217">
        <f t="shared" si="127"/>
        <v>0</v>
      </c>
    </row>
    <row r="218" spans="1:41" x14ac:dyDescent="0.3">
      <c r="A218">
        <v>5</v>
      </c>
      <c r="B218" s="63" t="s">
        <v>47</v>
      </c>
      <c r="C218" t="str">
        <f ca="1">IFERROR(INDEX(OFFSET(Declarations!$A$73:$I$73,(LEN(B218)-1)*21,0),1,VLOOKUP(LEFT(B218,1),Declarations!$A$8:$C$15,3,FALSE)),"")</f>
        <v>Zara Obamakinwa</v>
      </c>
      <c r="D218" t="str">
        <f>IFERROR(VLOOKUP(LEFT(B218,1),Declarations!$A$8:$C$15,2,FALSE),"")</f>
        <v>Kent</v>
      </c>
      <c r="E218" s="63">
        <v>11.29</v>
      </c>
      <c r="F218">
        <v>12</v>
      </c>
      <c r="I218">
        <v>5</v>
      </c>
      <c r="J218" s="63" t="s">
        <v>48</v>
      </c>
      <c r="K218" t="str">
        <f ca="1">IFERROR(INDEX(OFFSET(Declarations!$A$73:$I$73,(LEN(J218)-1)*21,0),1,VLOOKUP(LEFT(J218,1),Declarations!$A$8:$C$15,3,FALSE)),"")</f>
        <v>SAMRA RICHARDSON</v>
      </c>
      <c r="L218" t="str">
        <f>IFERROR(VLOOKUP(LEFT(J218,1),Declarations!$A$8:$C$15,2,FALSE),"")</f>
        <v>Middlesex</v>
      </c>
      <c r="M218" s="63">
        <v>9.07</v>
      </c>
      <c r="N218">
        <v>4</v>
      </c>
      <c r="P218">
        <f t="shared" si="129"/>
        <v>0</v>
      </c>
      <c r="Q218">
        <f t="shared" si="126"/>
        <v>0</v>
      </c>
      <c r="R218">
        <f t="shared" si="126"/>
        <v>0</v>
      </c>
      <c r="S218">
        <f t="shared" si="126"/>
        <v>12</v>
      </c>
      <c r="T218">
        <f t="shared" si="126"/>
        <v>0</v>
      </c>
      <c r="U218">
        <f t="shared" si="126"/>
        <v>0</v>
      </c>
      <c r="V218">
        <f t="shared" si="126"/>
        <v>0</v>
      </c>
      <c r="W218">
        <f t="shared" si="126"/>
        <v>0</v>
      </c>
      <c r="Y218">
        <f t="shared" si="128"/>
        <v>0</v>
      </c>
      <c r="Z218">
        <f t="shared" si="127"/>
        <v>0</v>
      </c>
      <c r="AA218">
        <f t="shared" si="127"/>
        <v>0</v>
      </c>
      <c r="AB218">
        <f t="shared" si="127"/>
        <v>0</v>
      </c>
      <c r="AC218">
        <f t="shared" si="127"/>
        <v>4</v>
      </c>
      <c r="AD218">
        <f t="shared" si="127"/>
        <v>0</v>
      </c>
      <c r="AE218">
        <f t="shared" si="127"/>
        <v>0</v>
      </c>
      <c r="AF218">
        <f t="shared" si="127"/>
        <v>0</v>
      </c>
    </row>
    <row r="219" spans="1:41" x14ac:dyDescent="0.3">
      <c r="A219">
        <v>6</v>
      </c>
      <c r="B219" s="63" t="s">
        <v>8</v>
      </c>
      <c r="C219" t="str">
        <f ca="1">IFERROR(INDEX(OFFSET(Declarations!$A$73:$I$73,(LEN(B219)-1)*21,0),1,VLOOKUP(LEFT(B219,1),Declarations!$A$8:$C$15,3,FALSE)),"")</f>
        <v xml:space="preserve">Lucy Odell </v>
      </c>
      <c r="D219" t="str">
        <f>IFERROR(VLOOKUP(LEFT(B219,1),Declarations!$A$8:$C$15,2,FALSE),"")</f>
        <v>Hants</v>
      </c>
      <c r="E219" s="63">
        <v>9.7799999999999994</v>
      </c>
      <c r="F219">
        <v>11</v>
      </c>
      <c r="I219">
        <v>6</v>
      </c>
      <c r="J219" s="63"/>
      <c r="K219" t="str">
        <f ca="1">IFERROR(INDEX(OFFSET(Declarations!$A$73:$I$73,(LEN(J219)-1)*21,0),1,VLOOKUP(LEFT(J219,1),Declarations!$A$8:$C$15,3,FALSE)),"")</f>
        <v/>
      </c>
      <c r="L219" t="str">
        <f>IFERROR(VLOOKUP(LEFT(J219,1),Declarations!$A$8:$C$15,2,FALSE),"")</f>
        <v/>
      </c>
      <c r="M219" s="63"/>
      <c r="N219">
        <v>3</v>
      </c>
      <c r="P219">
        <f t="shared" si="129"/>
        <v>0</v>
      </c>
      <c r="Q219">
        <f t="shared" si="126"/>
        <v>11</v>
      </c>
      <c r="R219">
        <f t="shared" si="126"/>
        <v>0</v>
      </c>
      <c r="S219">
        <f t="shared" si="126"/>
        <v>0</v>
      </c>
      <c r="T219">
        <f t="shared" si="126"/>
        <v>0</v>
      </c>
      <c r="U219">
        <f t="shared" si="126"/>
        <v>0</v>
      </c>
      <c r="V219">
        <f t="shared" si="126"/>
        <v>0</v>
      </c>
      <c r="W219">
        <f t="shared" si="126"/>
        <v>0</v>
      </c>
      <c r="Y219">
        <f t="shared" si="128"/>
        <v>0</v>
      </c>
      <c r="Z219">
        <f t="shared" si="127"/>
        <v>0</v>
      </c>
      <c r="AA219">
        <f t="shared" si="127"/>
        <v>0</v>
      </c>
      <c r="AB219">
        <f t="shared" si="127"/>
        <v>0</v>
      </c>
      <c r="AC219">
        <f t="shared" si="127"/>
        <v>0</v>
      </c>
      <c r="AD219">
        <f t="shared" si="127"/>
        <v>0</v>
      </c>
      <c r="AE219">
        <f t="shared" si="127"/>
        <v>0</v>
      </c>
      <c r="AF219">
        <f t="shared" si="127"/>
        <v>0</v>
      </c>
    </row>
    <row r="220" spans="1:41" x14ac:dyDescent="0.3">
      <c r="A220">
        <v>7</v>
      </c>
      <c r="B220" s="63" t="s">
        <v>144</v>
      </c>
      <c r="C220" t="str">
        <f ca="1">IFERROR(INDEX(OFFSET(Declarations!$A$73:$I$73,(LEN(B220)-1)*21,0),1,VLOOKUP(LEFT(B220,1),Declarations!$A$8:$C$15,3,FALSE)),"")</f>
        <v>Grace Hucknall</v>
      </c>
      <c r="D220" t="str">
        <f>IFERROR(VLOOKUP(LEFT(B220,1),Declarations!$A$8:$C$15,2,FALSE),"")</f>
        <v>Herts</v>
      </c>
      <c r="E220" s="66">
        <v>9</v>
      </c>
      <c r="F220">
        <v>10</v>
      </c>
      <c r="I220">
        <v>7</v>
      </c>
      <c r="J220" s="63"/>
      <c r="K220" t="str">
        <f ca="1">IFERROR(INDEX(OFFSET(Declarations!$A$73:$I$73,(LEN(J220)-1)*21,0),1,VLOOKUP(LEFT(J220,1),Declarations!$A$8:$C$15,3,FALSE)),"")</f>
        <v/>
      </c>
      <c r="L220" t="str">
        <f>IFERROR(VLOOKUP(LEFT(J220,1),Declarations!$A$8:$C$15,2,FALSE),"")</f>
        <v/>
      </c>
      <c r="M220" s="63"/>
      <c r="N220">
        <v>2</v>
      </c>
      <c r="P220">
        <f t="shared" si="129"/>
        <v>0</v>
      </c>
      <c r="Q220">
        <f t="shared" si="126"/>
        <v>0</v>
      </c>
      <c r="R220">
        <f t="shared" si="126"/>
        <v>10</v>
      </c>
      <c r="S220">
        <f t="shared" si="126"/>
        <v>0</v>
      </c>
      <c r="T220">
        <f t="shared" si="126"/>
        <v>0</v>
      </c>
      <c r="U220">
        <f t="shared" si="126"/>
        <v>0</v>
      </c>
      <c r="V220">
        <f t="shared" si="126"/>
        <v>0</v>
      </c>
      <c r="W220">
        <f t="shared" si="126"/>
        <v>0</v>
      </c>
      <c r="Y220">
        <f t="shared" si="128"/>
        <v>0</v>
      </c>
      <c r="Z220">
        <f t="shared" si="127"/>
        <v>0</v>
      </c>
      <c r="AA220">
        <f t="shared" si="127"/>
        <v>0</v>
      </c>
      <c r="AB220">
        <f t="shared" si="127"/>
        <v>0</v>
      </c>
      <c r="AC220">
        <f t="shared" si="127"/>
        <v>0</v>
      </c>
      <c r="AD220">
        <f t="shared" si="127"/>
        <v>0</v>
      </c>
      <c r="AE220">
        <f t="shared" si="127"/>
        <v>0</v>
      </c>
      <c r="AF220">
        <f t="shared" si="127"/>
        <v>0</v>
      </c>
    </row>
    <row r="221" spans="1:41" x14ac:dyDescent="0.3">
      <c r="A221">
        <v>8</v>
      </c>
      <c r="B221" s="63"/>
      <c r="C221" t="str">
        <f ca="1">IFERROR(INDEX(OFFSET(Declarations!$A$73:$I$73,(LEN(B221)-1)*21,0),1,VLOOKUP(LEFT(B221,1),Declarations!$A$8:$C$15,3,FALSE)),"")</f>
        <v/>
      </c>
      <c r="D221" t="str">
        <f>IFERROR(VLOOKUP(LEFT(B221,1),Declarations!$A$8:$C$15,2,FALSE),"")</f>
        <v/>
      </c>
      <c r="E221" s="63"/>
      <c r="F221">
        <v>9</v>
      </c>
      <c r="I221">
        <v>8</v>
      </c>
      <c r="J221" s="63"/>
      <c r="K221" t="str">
        <f ca="1">IFERROR(INDEX(OFFSET(Declarations!$A$73:$I$73,(LEN(J221)-1)*22,0),1,VLOOKUP(LEFT(J221,1),Declarations!$A$8:$C$15,3,FALSE)),"")</f>
        <v/>
      </c>
      <c r="L221" t="str">
        <f>IFERROR(VLOOKUP(LEFT(J221,1),Declarations!$A$8:$C$15,2,FALSE),"")</f>
        <v/>
      </c>
      <c r="M221" s="63"/>
      <c r="N221">
        <v>1</v>
      </c>
      <c r="P221">
        <f t="shared" si="129"/>
        <v>0</v>
      </c>
      <c r="Q221">
        <f t="shared" si="126"/>
        <v>0</v>
      </c>
      <c r="R221">
        <f t="shared" si="126"/>
        <v>0</v>
      </c>
      <c r="S221">
        <f t="shared" si="126"/>
        <v>0</v>
      </c>
      <c r="T221">
        <f t="shared" si="126"/>
        <v>0</v>
      </c>
      <c r="U221">
        <f t="shared" si="126"/>
        <v>0</v>
      </c>
      <c r="V221">
        <f t="shared" si="126"/>
        <v>0</v>
      </c>
      <c r="W221">
        <f t="shared" si="126"/>
        <v>0</v>
      </c>
      <c r="Y221">
        <f t="shared" si="128"/>
        <v>0</v>
      </c>
      <c r="Z221">
        <f t="shared" si="127"/>
        <v>0</v>
      </c>
      <c r="AA221">
        <f t="shared" si="127"/>
        <v>0</v>
      </c>
      <c r="AB221">
        <f t="shared" si="127"/>
        <v>0</v>
      </c>
      <c r="AC221">
        <f t="shared" si="127"/>
        <v>0</v>
      </c>
      <c r="AD221">
        <f t="shared" si="127"/>
        <v>0</v>
      </c>
      <c r="AE221">
        <f t="shared" si="127"/>
        <v>0</v>
      </c>
      <c r="AF221">
        <f t="shared" si="127"/>
        <v>0</v>
      </c>
    </row>
    <row r="222" spans="1:41" x14ac:dyDescent="0.3">
      <c r="P222">
        <f>SUM(P214:P221)</f>
        <v>13</v>
      </c>
      <c r="Q222">
        <f t="shared" ref="Q222:W222" si="130">SUM(Q214:Q221)</f>
        <v>11</v>
      </c>
      <c r="R222">
        <f t="shared" si="130"/>
        <v>10</v>
      </c>
      <c r="S222">
        <f t="shared" si="130"/>
        <v>12</v>
      </c>
      <c r="T222">
        <f t="shared" si="130"/>
        <v>14</v>
      </c>
      <c r="U222">
        <f t="shared" si="130"/>
        <v>0</v>
      </c>
      <c r="V222">
        <f t="shared" si="130"/>
        <v>15</v>
      </c>
      <c r="W222">
        <f t="shared" si="130"/>
        <v>16</v>
      </c>
      <c r="Y222">
        <f>SUM(Y214:Y221)</f>
        <v>5</v>
      </c>
      <c r="Z222">
        <f t="shared" ref="Z222:AF222" si="131">SUM(Z214:Z221)</f>
        <v>0</v>
      </c>
      <c r="AA222">
        <f t="shared" si="131"/>
        <v>0</v>
      </c>
      <c r="AB222">
        <f t="shared" si="131"/>
        <v>7</v>
      </c>
      <c r="AC222">
        <f t="shared" si="131"/>
        <v>4</v>
      </c>
      <c r="AD222">
        <f t="shared" si="131"/>
        <v>0</v>
      </c>
      <c r="AE222">
        <f t="shared" si="131"/>
        <v>6</v>
      </c>
      <c r="AF222">
        <f t="shared" si="131"/>
        <v>8</v>
      </c>
      <c r="AH222">
        <f>P222+Y222</f>
        <v>18</v>
      </c>
      <c r="AI222">
        <f t="shared" ref="AI222:AO222" si="132">Q222+Z222</f>
        <v>11</v>
      </c>
      <c r="AJ222">
        <f t="shared" si="132"/>
        <v>10</v>
      </c>
      <c r="AK222">
        <f t="shared" si="132"/>
        <v>19</v>
      </c>
      <c r="AL222">
        <f t="shared" si="132"/>
        <v>18</v>
      </c>
      <c r="AM222">
        <f t="shared" si="132"/>
        <v>0</v>
      </c>
      <c r="AN222">
        <f t="shared" si="132"/>
        <v>21</v>
      </c>
      <c r="AO222">
        <f t="shared" si="132"/>
        <v>24</v>
      </c>
    </row>
    <row r="224" spans="1:41" x14ac:dyDescent="0.3">
      <c r="A224" s="1" t="s">
        <v>100</v>
      </c>
      <c r="B224" s="1" t="s">
        <v>128</v>
      </c>
      <c r="E224" s="1" t="s">
        <v>52</v>
      </c>
      <c r="F224" s="1" t="s">
        <v>38</v>
      </c>
      <c r="G224" s="1" t="s">
        <v>66</v>
      </c>
      <c r="I224" s="1" t="s">
        <v>100</v>
      </c>
      <c r="J224" s="1" t="s">
        <v>129</v>
      </c>
      <c r="M224" s="1" t="s">
        <v>52</v>
      </c>
      <c r="N224" s="1" t="s">
        <v>38</v>
      </c>
      <c r="O224" s="1" t="s">
        <v>66</v>
      </c>
    </row>
    <row r="225" spans="1:41" x14ac:dyDescent="0.3">
      <c r="A225">
        <v>1</v>
      </c>
      <c r="B225" s="63" t="s">
        <v>13</v>
      </c>
      <c r="C225" t="str">
        <f ca="1">IFERROR(INDEX(OFFSET(Declarations!$A$72:$I$72,(LEN(B225)-1)*21,0),1,VLOOKUP(LEFT(B225,1),Declarations!$A$8:$C$15,3,FALSE)),"")</f>
        <v>RUTH-ANN OTARUOH</v>
      </c>
      <c r="D225" t="str">
        <f>IFERROR(VLOOKUP(LEFT(B225,1),Declarations!$A$8:$C$15,2,FALSE),"")</f>
        <v>Middlesex</v>
      </c>
      <c r="E225" s="66">
        <v>11.27</v>
      </c>
      <c r="F225">
        <v>16</v>
      </c>
      <c r="G225" s="69" t="s">
        <v>533</v>
      </c>
      <c r="I225">
        <v>1</v>
      </c>
      <c r="J225" s="63" t="s">
        <v>45</v>
      </c>
      <c r="K225" t="str">
        <f ca="1">IFERROR(INDEX(OFFSET(Declarations!$A$72:$I$72,(LEN(J225)-1)*21,0),1,VLOOKUP(LEFT(J225,1),Declarations!$A$8:$C$15,3,FALSE)),"")</f>
        <v>Harriet Armstrong</v>
      </c>
      <c r="L225" t="str">
        <f>IFERROR(VLOOKUP(LEFT(J225,1),Declarations!$A$8:$C$15,2,FALSE),"")</f>
        <v>Sussex</v>
      </c>
      <c r="M225" s="66">
        <v>11.13</v>
      </c>
      <c r="N225">
        <v>8</v>
      </c>
      <c r="O225" s="69" t="s">
        <v>540</v>
      </c>
      <c r="P225">
        <f>IF($D225=P$2,$F225,0)</f>
        <v>0</v>
      </c>
      <c r="Q225">
        <f t="shared" ref="Q225:W232" si="133">IF($D225=Q$2,$F225,0)</f>
        <v>0</v>
      </c>
      <c r="R225">
        <f t="shared" si="133"/>
        <v>0</v>
      </c>
      <c r="S225">
        <f t="shared" si="133"/>
        <v>0</v>
      </c>
      <c r="T225">
        <f t="shared" si="133"/>
        <v>16</v>
      </c>
      <c r="U225">
        <f t="shared" si="133"/>
        <v>0</v>
      </c>
      <c r="V225">
        <f t="shared" si="133"/>
        <v>0</v>
      </c>
      <c r="W225">
        <f t="shared" si="133"/>
        <v>0</v>
      </c>
      <c r="Y225">
        <f>IF($L225=Y$2,$N225,0)</f>
        <v>0</v>
      </c>
      <c r="Z225">
        <f t="shared" ref="Z225:AF232" si="134">IF($L225=Z$2,$N225,0)</f>
        <v>0</v>
      </c>
      <c r="AA225">
        <f t="shared" si="134"/>
        <v>0</v>
      </c>
      <c r="AB225">
        <f t="shared" si="134"/>
        <v>0</v>
      </c>
      <c r="AC225">
        <f t="shared" si="134"/>
        <v>0</v>
      </c>
      <c r="AD225">
        <f t="shared" si="134"/>
        <v>0</v>
      </c>
      <c r="AE225">
        <f t="shared" si="134"/>
        <v>0</v>
      </c>
      <c r="AF225">
        <f t="shared" si="134"/>
        <v>8</v>
      </c>
    </row>
    <row r="226" spans="1:41" x14ac:dyDescent="0.3">
      <c r="A226">
        <v>2</v>
      </c>
      <c r="B226" s="63" t="s">
        <v>17</v>
      </c>
      <c r="C226" t="str">
        <f ca="1">IFERROR(INDEX(OFFSET(Declarations!$A$72:$I$72,(LEN(B226)-1)*21,0),1,VLOOKUP(LEFT(B226,1),Declarations!$A$8:$C$15,3,FALSE)),"")</f>
        <v>Kelsey Sutherland</v>
      </c>
      <c r="D226" t="str">
        <f>IFERROR(VLOOKUP(LEFT(B226,1),Declarations!$A$8:$C$15,2,FALSE),"")</f>
        <v>Sussex</v>
      </c>
      <c r="E226" s="63">
        <v>11.26</v>
      </c>
      <c r="F226">
        <v>15</v>
      </c>
      <c r="G226" s="69" t="s">
        <v>534</v>
      </c>
      <c r="I226">
        <v>2</v>
      </c>
      <c r="J226" s="63" t="s">
        <v>44</v>
      </c>
      <c r="K226" t="str">
        <f ca="1">IFERROR(INDEX(OFFSET(Declarations!$A$72:$I$72,(LEN(J226)-1)*21,0),1,VLOOKUP(LEFT(J226,1),Declarations!$A$8:$C$15,3,FALSE)),"")</f>
        <v>Queen Tanimowo</v>
      </c>
      <c r="L226" t="str">
        <f>IFERROR(VLOOKUP(LEFT(J226,1),Declarations!$A$8:$C$15,2,FALSE),"")</f>
        <v>Essex</v>
      </c>
      <c r="M226" s="63">
        <v>10.63</v>
      </c>
      <c r="N226">
        <v>7</v>
      </c>
      <c r="O226" s="69" t="s">
        <v>541</v>
      </c>
      <c r="P226">
        <f>IF($D226=P$2,$F226,0)</f>
        <v>0</v>
      </c>
      <c r="Q226">
        <f t="shared" si="133"/>
        <v>0</v>
      </c>
      <c r="R226">
        <f t="shared" si="133"/>
        <v>0</v>
      </c>
      <c r="S226">
        <f t="shared" si="133"/>
        <v>0</v>
      </c>
      <c r="T226">
        <f t="shared" si="133"/>
        <v>0</v>
      </c>
      <c r="U226">
        <f t="shared" si="133"/>
        <v>0</v>
      </c>
      <c r="V226">
        <f t="shared" si="133"/>
        <v>0</v>
      </c>
      <c r="W226">
        <f t="shared" si="133"/>
        <v>15</v>
      </c>
      <c r="Y226">
        <f t="shared" ref="Y226:Y232" si="135">IF($L226=Y$2,$N226,0)</f>
        <v>7</v>
      </c>
      <c r="Z226">
        <f t="shared" si="134"/>
        <v>0</v>
      </c>
      <c r="AA226">
        <f t="shared" si="134"/>
        <v>0</v>
      </c>
      <c r="AB226">
        <f t="shared" si="134"/>
        <v>0</v>
      </c>
      <c r="AC226">
        <f t="shared" si="134"/>
        <v>0</v>
      </c>
      <c r="AD226">
        <f t="shared" si="134"/>
        <v>0</v>
      </c>
      <c r="AE226">
        <f t="shared" si="134"/>
        <v>0</v>
      </c>
      <c r="AF226">
        <f t="shared" si="134"/>
        <v>0</v>
      </c>
    </row>
    <row r="227" spans="1:41" x14ac:dyDescent="0.3">
      <c r="A227">
        <v>3</v>
      </c>
      <c r="B227" s="63" t="s">
        <v>8</v>
      </c>
      <c r="C227" t="str">
        <f ca="1">IFERROR(INDEX(OFFSET(Declarations!$A$72:$I$72,(LEN(B227)-1)*21,0),1,VLOOKUP(LEFT(B227,1),Declarations!$A$8:$C$15,3,FALSE)),"")</f>
        <v xml:space="preserve">Amelia Gray </v>
      </c>
      <c r="D227" t="str">
        <f>IFERROR(VLOOKUP(LEFT(B227,1),Declarations!$A$8:$C$15,2,FALSE),"")</f>
        <v>Hants</v>
      </c>
      <c r="E227" s="63">
        <v>11.24</v>
      </c>
      <c r="F227">
        <v>14</v>
      </c>
      <c r="G227" s="69" t="s">
        <v>535</v>
      </c>
      <c r="I227">
        <v>3</v>
      </c>
      <c r="J227" s="63" t="s">
        <v>144</v>
      </c>
      <c r="K227" t="str">
        <f ca="1">IFERROR(INDEX(OFFSET(Declarations!$A$72:$I$72,(LEN(J227)-1)*21,0),1,VLOOKUP(LEFT(J227,1),Declarations!$A$8:$C$15,3,FALSE)),"")</f>
        <v>Lydia Edwards</v>
      </c>
      <c r="L227" t="str">
        <f>IFERROR(VLOOKUP(LEFT(J227,1),Declarations!$A$8:$C$15,2,FALSE),"")</f>
        <v>Herts</v>
      </c>
      <c r="M227" s="63">
        <v>9.17</v>
      </c>
      <c r="N227">
        <v>6</v>
      </c>
      <c r="O227" s="69" t="s">
        <v>542</v>
      </c>
      <c r="P227">
        <f t="shared" ref="P227:P232" si="136">IF($D227=P$2,$F227,0)</f>
        <v>0</v>
      </c>
      <c r="Q227">
        <f t="shared" si="133"/>
        <v>14</v>
      </c>
      <c r="R227">
        <f t="shared" si="133"/>
        <v>0</v>
      </c>
      <c r="S227">
        <f t="shared" si="133"/>
        <v>0</v>
      </c>
      <c r="T227">
        <f t="shared" si="133"/>
        <v>0</v>
      </c>
      <c r="U227">
        <f t="shared" si="133"/>
        <v>0</v>
      </c>
      <c r="V227">
        <f t="shared" si="133"/>
        <v>0</v>
      </c>
      <c r="W227">
        <f t="shared" si="133"/>
        <v>0</v>
      </c>
      <c r="Y227">
        <f t="shared" si="135"/>
        <v>0</v>
      </c>
      <c r="Z227">
        <f t="shared" si="134"/>
        <v>0</v>
      </c>
      <c r="AA227">
        <f t="shared" si="134"/>
        <v>6</v>
      </c>
      <c r="AB227">
        <f t="shared" si="134"/>
        <v>0</v>
      </c>
      <c r="AC227">
        <f t="shared" si="134"/>
        <v>0</v>
      </c>
      <c r="AD227">
        <f t="shared" si="134"/>
        <v>0</v>
      </c>
      <c r="AE227">
        <f t="shared" si="134"/>
        <v>0</v>
      </c>
      <c r="AF227">
        <f t="shared" si="134"/>
        <v>0</v>
      </c>
    </row>
    <row r="228" spans="1:41" x14ac:dyDescent="0.3">
      <c r="A228">
        <v>4</v>
      </c>
      <c r="B228" s="63" t="s">
        <v>142</v>
      </c>
      <c r="C228" t="str">
        <f ca="1">IFERROR(INDEX(OFFSET(Declarations!$A$72:$I$72,(LEN(B228)-1)*21,0),1,VLOOKUP(LEFT(B228,1),Declarations!$A$8:$C$15,3,FALSE)),"")</f>
        <v>Lateefah Agberemi</v>
      </c>
      <c r="D228" t="str">
        <f>IFERROR(VLOOKUP(LEFT(B228,1),Declarations!$A$8:$C$15,2,FALSE),"")</f>
        <v>Bucks</v>
      </c>
      <c r="E228" s="63">
        <v>10.86</v>
      </c>
      <c r="F228">
        <v>13</v>
      </c>
      <c r="G228" s="69" t="s">
        <v>536</v>
      </c>
      <c r="I228">
        <v>4</v>
      </c>
      <c r="J228" s="63" t="s">
        <v>49</v>
      </c>
      <c r="K228" t="str">
        <f ca="1">IFERROR(INDEX(OFFSET(Declarations!$A$72:$I$72,(LEN(J228)-1)*21,0),1,VLOOKUP(LEFT(J228,1),Declarations!$A$8:$C$15,3,FALSE)),"")</f>
        <v>Rebecca Mitchell</v>
      </c>
      <c r="L228" t="str">
        <f>IFERROR(VLOOKUP(LEFT(J228,1),Declarations!$A$8:$C$15,2,FALSE),"")</f>
        <v>Hants</v>
      </c>
      <c r="M228" s="63">
        <v>8.27</v>
      </c>
      <c r="N228">
        <v>5</v>
      </c>
      <c r="O228" s="69" t="s">
        <v>543</v>
      </c>
      <c r="P228">
        <f t="shared" si="136"/>
        <v>0</v>
      </c>
      <c r="Q228">
        <f t="shared" si="133"/>
        <v>0</v>
      </c>
      <c r="R228">
        <f t="shared" si="133"/>
        <v>0</v>
      </c>
      <c r="S228">
        <f t="shared" si="133"/>
        <v>0</v>
      </c>
      <c r="T228">
        <f t="shared" si="133"/>
        <v>0</v>
      </c>
      <c r="U228">
        <f t="shared" si="133"/>
        <v>13</v>
      </c>
      <c r="V228">
        <f t="shared" si="133"/>
        <v>0</v>
      </c>
      <c r="W228">
        <f t="shared" si="133"/>
        <v>0</v>
      </c>
      <c r="Y228">
        <f t="shared" si="135"/>
        <v>0</v>
      </c>
      <c r="Z228">
        <f t="shared" si="134"/>
        <v>5</v>
      </c>
      <c r="AA228">
        <f t="shared" si="134"/>
        <v>0</v>
      </c>
      <c r="AB228">
        <f t="shared" si="134"/>
        <v>0</v>
      </c>
      <c r="AC228">
        <f t="shared" si="134"/>
        <v>0</v>
      </c>
      <c r="AD228">
        <f t="shared" si="134"/>
        <v>0</v>
      </c>
      <c r="AE228">
        <f t="shared" si="134"/>
        <v>0</v>
      </c>
      <c r="AF228">
        <f t="shared" si="134"/>
        <v>0</v>
      </c>
    </row>
    <row r="229" spans="1:41" x14ac:dyDescent="0.3">
      <c r="A229">
        <v>5</v>
      </c>
      <c r="B229" s="63" t="s">
        <v>6</v>
      </c>
      <c r="C229" t="str">
        <f ca="1">IFERROR(INDEX(OFFSET(Declarations!$A$72:$I$72,(LEN(B229)-1)*21,0),1,VLOOKUP(LEFT(B229,1),Declarations!$A$8:$C$15,3,FALSE)),"")</f>
        <v>Moyo Okenla</v>
      </c>
      <c r="D229" t="str">
        <f>IFERROR(VLOOKUP(LEFT(B229,1),Declarations!$A$8:$C$15,2,FALSE),"")</f>
        <v>Essex</v>
      </c>
      <c r="E229" s="63">
        <v>10.74</v>
      </c>
      <c r="F229">
        <v>12</v>
      </c>
      <c r="G229" s="69" t="s">
        <v>537</v>
      </c>
      <c r="I229">
        <v>5</v>
      </c>
      <c r="J229" s="63"/>
      <c r="K229" t="str">
        <f ca="1">IFERROR(INDEX(OFFSET(Declarations!$A$72:$I$72,(LEN(J229)-1)*21,0),1,VLOOKUP(LEFT(J229,1),Declarations!$A$8:$C$15,3,FALSE)),"")</f>
        <v/>
      </c>
      <c r="L229" t="str">
        <f>IFERROR(VLOOKUP(LEFT(J229,1),Declarations!$A$8:$C$15,2,FALSE),"")</f>
        <v/>
      </c>
      <c r="M229" s="63"/>
      <c r="N229">
        <v>4</v>
      </c>
      <c r="O229" s="63"/>
      <c r="P229">
        <f t="shared" si="136"/>
        <v>12</v>
      </c>
      <c r="Q229">
        <f t="shared" si="133"/>
        <v>0</v>
      </c>
      <c r="R229">
        <f t="shared" si="133"/>
        <v>0</v>
      </c>
      <c r="S229">
        <f t="shared" si="133"/>
        <v>0</v>
      </c>
      <c r="T229">
        <f t="shared" si="133"/>
        <v>0</v>
      </c>
      <c r="U229">
        <f t="shared" si="133"/>
        <v>0</v>
      </c>
      <c r="V229">
        <f t="shared" si="133"/>
        <v>0</v>
      </c>
      <c r="W229">
        <f t="shared" si="133"/>
        <v>0</v>
      </c>
      <c r="Y229">
        <f t="shared" si="135"/>
        <v>0</v>
      </c>
      <c r="Z229">
        <f t="shared" si="134"/>
        <v>0</v>
      </c>
      <c r="AA229">
        <f t="shared" si="134"/>
        <v>0</v>
      </c>
      <c r="AB229">
        <f t="shared" si="134"/>
        <v>0</v>
      </c>
      <c r="AC229">
        <f t="shared" si="134"/>
        <v>0</v>
      </c>
      <c r="AD229">
        <f t="shared" si="134"/>
        <v>0</v>
      </c>
      <c r="AE229">
        <f t="shared" si="134"/>
        <v>0</v>
      </c>
      <c r="AF229">
        <f t="shared" si="134"/>
        <v>0</v>
      </c>
    </row>
    <row r="230" spans="1:41" x14ac:dyDescent="0.3">
      <c r="A230">
        <v>6</v>
      </c>
      <c r="B230" s="63" t="s">
        <v>15</v>
      </c>
      <c r="C230" t="str">
        <f ca="1">IFERROR(INDEX(OFFSET(Declarations!$A$72:$I$72,(LEN(B230)-1)*21,0),1,VLOOKUP(LEFT(B230,1),Declarations!$A$8:$C$15,3,FALSE)),"")</f>
        <v>Emily Wilson</v>
      </c>
      <c r="D230" t="str">
        <f>IFERROR(VLOOKUP(LEFT(B230,1),Declarations!$A$8:$C$15,2,FALSE),"")</f>
        <v>Surrey</v>
      </c>
      <c r="E230" s="63">
        <v>9.4499999999999993</v>
      </c>
      <c r="F230">
        <v>11</v>
      </c>
      <c r="G230" s="69" t="s">
        <v>538</v>
      </c>
      <c r="I230">
        <v>6</v>
      </c>
      <c r="J230" s="63"/>
      <c r="K230" t="str">
        <f ca="1">IFERROR(INDEX(OFFSET(Declarations!$A$72:$I$72,(LEN(J230)-1)*21,0),1,VLOOKUP(LEFT(J230,1),Declarations!$A$8:$C$15,3,FALSE)),"")</f>
        <v/>
      </c>
      <c r="L230" t="str">
        <f>IFERROR(VLOOKUP(LEFT(J230,1),Declarations!$A$8:$C$15,2,FALSE),"")</f>
        <v/>
      </c>
      <c r="M230" s="63"/>
      <c r="N230">
        <v>3</v>
      </c>
      <c r="O230" s="63"/>
      <c r="P230">
        <f t="shared" si="136"/>
        <v>0</v>
      </c>
      <c r="Q230">
        <f t="shared" si="133"/>
        <v>0</v>
      </c>
      <c r="R230">
        <f t="shared" si="133"/>
        <v>0</v>
      </c>
      <c r="S230">
        <f t="shared" si="133"/>
        <v>0</v>
      </c>
      <c r="T230">
        <f t="shared" si="133"/>
        <v>0</v>
      </c>
      <c r="U230">
        <f t="shared" si="133"/>
        <v>0</v>
      </c>
      <c r="V230">
        <f t="shared" si="133"/>
        <v>11</v>
      </c>
      <c r="W230">
        <f t="shared" si="133"/>
        <v>0</v>
      </c>
      <c r="Y230">
        <f t="shared" si="135"/>
        <v>0</v>
      </c>
      <c r="Z230">
        <f t="shared" si="134"/>
        <v>0</v>
      </c>
      <c r="AA230">
        <f t="shared" si="134"/>
        <v>0</v>
      </c>
      <c r="AB230">
        <f t="shared" si="134"/>
        <v>0</v>
      </c>
      <c r="AC230">
        <f t="shared" si="134"/>
        <v>0</v>
      </c>
      <c r="AD230">
        <f t="shared" si="134"/>
        <v>0</v>
      </c>
      <c r="AE230">
        <f t="shared" si="134"/>
        <v>0</v>
      </c>
      <c r="AF230">
        <f t="shared" si="134"/>
        <v>0</v>
      </c>
    </row>
    <row r="231" spans="1:41" x14ac:dyDescent="0.3">
      <c r="A231">
        <v>7</v>
      </c>
      <c r="B231" s="63" t="s">
        <v>161</v>
      </c>
      <c r="C231" t="str">
        <f ca="1">IFERROR(INDEX(OFFSET(Declarations!$A$72:$I$72,(LEN(B231)-1)*21,0),1,VLOOKUP(LEFT(B231,1),Declarations!$A$8:$C$15,3,FALSE)),"")</f>
        <v>Zoe Carroll</v>
      </c>
      <c r="D231" t="str">
        <f>IFERROR(VLOOKUP(LEFT(B231,1),Declarations!$A$8:$C$15,2,FALSE),"")</f>
        <v>Herts</v>
      </c>
      <c r="E231" s="66">
        <v>9.4</v>
      </c>
      <c r="F231">
        <v>10</v>
      </c>
      <c r="G231" s="69" t="s">
        <v>539</v>
      </c>
      <c r="I231">
        <v>7</v>
      </c>
      <c r="J231" s="63"/>
      <c r="K231" t="str">
        <f ca="1">IFERROR(INDEX(OFFSET(Declarations!$A$72:$I$72,(LEN(J231)-1)*21,0),1,VLOOKUP(LEFT(J231,1),Declarations!$A$8:$C$15,3,FALSE)),"")</f>
        <v/>
      </c>
      <c r="L231" t="str">
        <f>IFERROR(VLOOKUP(LEFT(J231,1),Declarations!$A$8:$C$15,2,FALSE),"")</f>
        <v/>
      </c>
      <c r="M231" s="63"/>
      <c r="N231">
        <v>2</v>
      </c>
      <c r="O231" s="63"/>
      <c r="P231">
        <f t="shared" si="136"/>
        <v>0</v>
      </c>
      <c r="Q231">
        <f t="shared" si="133"/>
        <v>0</v>
      </c>
      <c r="R231">
        <f t="shared" si="133"/>
        <v>10</v>
      </c>
      <c r="S231">
        <f t="shared" si="133"/>
        <v>0</v>
      </c>
      <c r="T231">
        <f t="shared" si="133"/>
        <v>0</v>
      </c>
      <c r="U231">
        <f t="shared" si="133"/>
        <v>0</v>
      </c>
      <c r="V231">
        <f t="shared" si="133"/>
        <v>0</v>
      </c>
      <c r="W231">
        <f t="shared" si="133"/>
        <v>0</v>
      </c>
      <c r="Y231">
        <f t="shared" si="135"/>
        <v>0</v>
      </c>
      <c r="Z231">
        <f t="shared" si="134"/>
        <v>0</v>
      </c>
      <c r="AA231">
        <f t="shared" si="134"/>
        <v>0</v>
      </c>
      <c r="AB231">
        <f t="shared" si="134"/>
        <v>0</v>
      </c>
      <c r="AC231">
        <f t="shared" si="134"/>
        <v>0</v>
      </c>
      <c r="AD231">
        <f t="shared" si="134"/>
        <v>0</v>
      </c>
      <c r="AE231">
        <f t="shared" si="134"/>
        <v>0</v>
      </c>
      <c r="AF231">
        <f t="shared" si="134"/>
        <v>0</v>
      </c>
    </row>
    <row r="232" spans="1:41" x14ac:dyDescent="0.3">
      <c r="A232">
        <v>8</v>
      </c>
      <c r="B232" s="63"/>
      <c r="C232" t="str">
        <f ca="1">IFERROR(INDEX(OFFSET(Declarations!$A$72:$I$72,(LEN(B232)-1)*21,0),1,VLOOKUP(LEFT(B232,1),Declarations!$A$8:$C$15,3,FALSE)),"")</f>
        <v/>
      </c>
      <c r="D232" t="str">
        <f>IFERROR(VLOOKUP(LEFT(B232,1),Declarations!$A$8:$C$15,2,FALSE),"")</f>
        <v/>
      </c>
      <c r="E232" s="63"/>
      <c r="F232">
        <v>9</v>
      </c>
      <c r="G232" s="63"/>
      <c r="I232">
        <v>8</v>
      </c>
      <c r="J232" s="63"/>
      <c r="K232" t="str">
        <f ca="1">IFERROR(INDEX(OFFSET(Declarations!$A$72:$I$72,(LEN(J232)-1)*21,0),1,VLOOKUP(LEFT(J232,1),Declarations!$A$8:$C$15,3,FALSE)),"")</f>
        <v/>
      </c>
      <c r="L232" t="str">
        <f>IFERROR(VLOOKUP(LEFT(J232,1),Declarations!$A$8:$C$15,2,FALSE),"")</f>
        <v/>
      </c>
      <c r="M232" s="63"/>
      <c r="N232">
        <v>1</v>
      </c>
      <c r="O232" s="63"/>
      <c r="P232">
        <f t="shared" si="136"/>
        <v>0</v>
      </c>
      <c r="Q232">
        <f t="shared" si="133"/>
        <v>0</v>
      </c>
      <c r="R232">
        <f t="shared" si="133"/>
        <v>0</v>
      </c>
      <c r="S232">
        <f t="shared" si="133"/>
        <v>0</v>
      </c>
      <c r="T232">
        <f t="shared" si="133"/>
        <v>0</v>
      </c>
      <c r="U232">
        <f t="shared" si="133"/>
        <v>0</v>
      </c>
      <c r="V232">
        <f t="shared" si="133"/>
        <v>0</v>
      </c>
      <c r="W232">
        <f t="shared" si="133"/>
        <v>0</v>
      </c>
      <c r="Y232">
        <f t="shared" si="135"/>
        <v>0</v>
      </c>
      <c r="Z232">
        <f t="shared" si="134"/>
        <v>0</v>
      </c>
      <c r="AA232">
        <f t="shared" si="134"/>
        <v>0</v>
      </c>
      <c r="AB232">
        <f t="shared" si="134"/>
        <v>0</v>
      </c>
      <c r="AC232">
        <f t="shared" si="134"/>
        <v>0</v>
      </c>
      <c r="AD232">
        <f t="shared" si="134"/>
        <v>0</v>
      </c>
      <c r="AE232">
        <f t="shared" si="134"/>
        <v>0</v>
      </c>
      <c r="AF232">
        <f t="shared" si="134"/>
        <v>0</v>
      </c>
    </row>
    <row r="233" spans="1:41" x14ac:dyDescent="0.3">
      <c r="P233">
        <f>SUM(P225:P232)</f>
        <v>12</v>
      </c>
      <c r="Q233">
        <f t="shared" ref="Q233:W233" si="137">SUM(Q225:Q232)</f>
        <v>14</v>
      </c>
      <c r="R233">
        <f t="shared" si="137"/>
        <v>10</v>
      </c>
      <c r="S233">
        <f t="shared" si="137"/>
        <v>0</v>
      </c>
      <c r="T233">
        <f t="shared" si="137"/>
        <v>16</v>
      </c>
      <c r="U233">
        <f t="shared" si="137"/>
        <v>13</v>
      </c>
      <c r="V233">
        <f t="shared" si="137"/>
        <v>11</v>
      </c>
      <c r="W233">
        <f t="shared" si="137"/>
        <v>15</v>
      </c>
      <c r="Y233">
        <f>SUM(Y225:Y232)</f>
        <v>7</v>
      </c>
      <c r="Z233">
        <f t="shared" ref="Z233:AF233" si="138">SUM(Z225:Z232)</f>
        <v>5</v>
      </c>
      <c r="AA233">
        <f t="shared" si="138"/>
        <v>6</v>
      </c>
      <c r="AB233">
        <f t="shared" si="138"/>
        <v>0</v>
      </c>
      <c r="AC233">
        <f t="shared" si="138"/>
        <v>0</v>
      </c>
      <c r="AD233">
        <f t="shared" si="138"/>
        <v>0</v>
      </c>
      <c r="AE233">
        <f t="shared" si="138"/>
        <v>0</v>
      </c>
      <c r="AF233">
        <f t="shared" si="138"/>
        <v>8</v>
      </c>
      <c r="AH233">
        <f>P233+Y233</f>
        <v>19</v>
      </c>
      <c r="AI233">
        <f t="shared" ref="AI233:AO233" si="139">Q233+Z233</f>
        <v>19</v>
      </c>
      <c r="AJ233">
        <f t="shared" si="139"/>
        <v>16</v>
      </c>
      <c r="AK233">
        <f t="shared" si="139"/>
        <v>0</v>
      </c>
      <c r="AL233">
        <f t="shared" si="139"/>
        <v>16</v>
      </c>
      <c r="AM233">
        <f t="shared" si="139"/>
        <v>13</v>
      </c>
      <c r="AN233">
        <f t="shared" si="139"/>
        <v>11</v>
      </c>
      <c r="AO233">
        <f t="shared" si="139"/>
        <v>23</v>
      </c>
    </row>
    <row r="235" spans="1:41" x14ac:dyDescent="0.3">
      <c r="A235" s="1" t="s">
        <v>103</v>
      </c>
      <c r="B235" s="1" t="s">
        <v>130</v>
      </c>
      <c r="E235" s="1" t="s">
        <v>52</v>
      </c>
      <c r="F235" s="1" t="s">
        <v>38</v>
      </c>
      <c r="G235" s="1"/>
      <c r="I235" s="1" t="s">
        <v>103</v>
      </c>
      <c r="J235" s="1" t="s">
        <v>131</v>
      </c>
      <c r="M235" s="1" t="s">
        <v>52</v>
      </c>
      <c r="N235" s="1" t="s">
        <v>38</v>
      </c>
      <c r="O235" s="1"/>
    </row>
    <row r="236" spans="1:41" x14ac:dyDescent="0.3">
      <c r="A236">
        <v>1</v>
      </c>
      <c r="B236" s="63" t="s">
        <v>6</v>
      </c>
      <c r="C236" t="str">
        <f ca="1">IFERROR(INDEX(OFFSET(Declarations!$A$76:$I$76,(LEN(B236)-1)*21,0),1,VLOOKUP(LEFT(B236,1),Declarations!$A$8:$C$15,3,FALSE)),"")</f>
        <v>Harriette Mortlock</v>
      </c>
      <c r="D236" t="str">
        <f>IFERROR(VLOOKUP(LEFT(B236,1),Declarations!$A$8:$C$15,2,FALSE),"")</f>
        <v>Essex</v>
      </c>
      <c r="E236" s="66">
        <v>42.94</v>
      </c>
      <c r="F236">
        <v>16</v>
      </c>
      <c r="G236" s="4"/>
      <c r="I236">
        <v>1</v>
      </c>
      <c r="J236" s="63" t="s">
        <v>44</v>
      </c>
      <c r="K236" t="str">
        <f ca="1">IFERROR(INDEX(OFFSET(Declarations!$A$76:$I$76,(LEN(J236)-1)*21,0),1,VLOOKUP(LEFT(J236,1),Declarations!$A$8:$C$15,3,FALSE)),"")</f>
        <v>Adelaide Thatcher-Gray</v>
      </c>
      <c r="L236" t="str">
        <f>IFERROR(VLOOKUP(LEFT(J236,1),Declarations!$A$8:$C$15,2,FALSE),"")</f>
        <v>Essex</v>
      </c>
      <c r="M236" s="66">
        <v>37.96</v>
      </c>
      <c r="N236">
        <v>8</v>
      </c>
      <c r="P236">
        <f>IF($D236=P$2,$F236,0)</f>
        <v>16</v>
      </c>
      <c r="Q236">
        <f t="shared" ref="Q236:W243" si="140">IF($D236=Q$2,$F236,0)</f>
        <v>0</v>
      </c>
      <c r="R236">
        <f t="shared" si="140"/>
        <v>0</v>
      </c>
      <c r="S236">
        <f t="shared" si="140"/>
        <v>0</v>
      </c>
      <c r="T236">
        <f t="shared" si="140"/>
        <v>0</v>
      </c>
      <c r="U236">
        <f t="shared" si="140"/>
        <v>0</v>
      </c>
      <c r="V236">
        <f t="shared" si="140"/>
        <v>0</v>
      </c>
      <c r="W236">
        <f t="shared" si="140"/>
        <v>0</v>
      </c>
      <c r="Y236">
        <f>IF($L236=Y$2,$N236,0)</f>
        <v>8</v>
      </c>
      <c r="Z236">
        <f t="shared" ref="Z236:AF243" si="141">IF($L236=Z$2,$N236,0)</f>
        <v>0</v>
      </c>
      <c r="AA236">
        <f t="shared" si="141"/>
        <v>0</v>
      </c>
      <c r="AB236">
        <f t="shared" si="141"/>
        <v>0</v>
      </c>
      <c r="AC236">
        <f t="shared" si="141"/>
        <v>0</v>
      </c>
      <c r="AD236">
        <f t="shared" si="141"/>
        <v>0</v>
      </c>
      <c r="AE236">
        <f t="shared" si="141"/>
        <v>0</v>
      </c>
      <c r="AF236">
        <f t="shared" si="141"/>
        <v>0</v>
      </c>
    </row>
    <row r="237" spans="1:41" x14ac:dyDescent="0.3">
      <c r="A237">
        <v>2</v>
      </c>
      <c r="B237" s="63" t="s">
        <v>142</v>
      </c>
      <c r="C237" t="str">
        <f ca="1">IFERROR(INDEX(OFFSET(Declarations!$A$76:$I$76,(LEN(B237)-1)*21,0),1,VLOOKUP(LEFT(B237,1),Declarations!$A$8:$C$15,3,FALSE)),"")</f>
        <v>Eva Durand</v>
      </c>
      <c r="D237" t="str">
        <f>IFERROR(VLOOKUP(LEFT(B237,1),Declarations!$A$8:$C$15,2,FALSE),"")</f>
        <v>Bucks</v>
      </c>
      <c r="E237" s="66">
        <v>39.72</v>
      </c>
      <c r="F237">
        <v>15</v>
      </c>
      <c r="I237">
        <v>2</v>
      </c>
      <c r="J237" s="63" t="s">
        <v>48</v>
      </c>
      <c r="K237" t="str">
        <f ca="1">IFERROR(INDEX(OFFSET(Declarations!$A$76:$I$76,(LEN(J237)-1)*21,0),1,VLOOKUP(LEFT(J237,1),Declarations!$A$8:$C$15,3,FALSE)),"")</f>
        <v>Sarah Kuti</v>
      </c>
      <c r="L237" t="str">
        <f>IFERROR(VLOOKUP(LEFT(J237,1),Declarations!$A$8:$C$15,2,FALSE),"")</f>
        <v>Middlesex</v>
      </c>
      <c r="M237" s="63">
        <v>29.28</v>
      </c>
      <c r="N237">
        <v>7</v>
      </c>
      <c r="P237">
        <f>IF($D237=P$2,$F237,0)</f>
        <v>0</v>
      </c>
      <c r="Q237">
        <f t="shared" si="140"/>
        <v>0</v>
      </c>
      <c r="R237">
        <f t="shared" si="140"/>
        <v>0</v>
      </c>
      <c r="S237">
        <f t="shared" si="140"/>
        <v>0</v>
      </c>
      <c r="T237">
        <f t="shared" si="140"/>
        <v>0</v>
      </c>
      <c r="U237">
        <f t="shared" si="140"/>
        <v>15</v>
      </c>
      <c r="V237">
        <f t="shared" si="140"/>
        <v>0</v>
      </c>
      <c r="W237">
        <f t="shared" si="140"/>
        <v>0</v>
      </c>
      <c r="Y237">
        <f t="shared" ref="Y237:Y243" si="142">IF($L237=Y$2,$N237,0)</f>
        <v>0</v>
      </c>
      <c r="Z237">
        <f t="shared" si="141"/>
        <v>0</v>
      </c>
      <c r="AA237">
        <f t="shared" si="141"/>
        <v>0</v>
      </c>
      <c r="AB237">
        <f t="shared" si="141"/>
        <v>0</v>
      </c>
      <c r="AC237">
        <f t="shared" si="141"/>
        <v>7</v>
      </c>
      <c r="AD237">
        <f t="shared" si="141"/>
        <v>0</v>
      </c>
      <c r="AE237">
        <f t="shared" si="141"/>
        <v>0</v>
      </c>
      <c r="AF237">
        <f t="shared" si="141"/>
        <v>0</v>
      </c>
    </row>
    <row r="238" spans="1:41" x14ac:dyDescent="0.3">
      <c r="A238">
        <v>3</v>
      </c>
      <c r="B238" s="63" t="s">
        <v>8</v>
      </c>
      <c r="C238" t="str">
        <f ca="1">IFERROR(INDEX(OFFSET(Declarations!$A$76:$I$76,(LEN(B238)-1)*21,0),1,VLOOKUP(LEFT(B238,1),Declarations!$A$8:$C$15,3,FALSE)),"")</f>
        <v xml:space="preserve">Lucy Odell </v>
      </c>
      <c r="D238" t="str">
        <f>IFERROR(VLOOKUP(LEFT(B238,1),Declarations!$A$8:$C$15,2,FALSE),"")</f>
        <v>Hants</v>
      </c>
      <c r="E238" s="63">
        <v>36.78</v>
      </c>
      <c r="F238">
        <v>14</v>
      </c>
      <c r="I238">
        <v>3</v>
      </c>
      <c r="J238" s="63" t="s">
        <v>49</v>
      </c>
      <c r="K238" t="str">
        <f ca="1">IFERROR(INDEX(OFFSET(Declarations!$A$76:$I$76,(LEN(J238)-1)*21,0),1,VLOOKUP(LEFT(J238,1),Declarations!$A$8:$C$15,3,FALSE)),"")</f>
        <v>Daniella Nash-Oliver</v>
      </c>
      <c r="L238" t="str">
        <f>IFERROR(VLOOKUP(LEFT(J238,1),Declarations!$A$8:$C$15,2,FALSE),"")</f>
        <v>Hants</v>
      </c>
      <c r="M238" s="63">
        <v>26.24</v>
      </c>
      <c r="N238">
        <v>6</v>
      </c>
      <c r="P238">
        <f t="shared" ref="P238:P243" si="143">IF($D238=P$2,$F238,0)</f>
        <v>0</v>
      </c>
      <c r="Q238">
        <f t="shared" si="140"/>
        <v>14</v>
      </c>
      <c r="R238">
        <f t="shared" si="140"/>
        <v>0</v>
      </c>
      <c r="S238">
        <f t="shared" si="140"/>
        <v>0</v>
      </c>
      <c r="T238">
        <f t="shared" si="140"/>
        <v>0</v>
      </c>
      <c r="U238">
        <f t="shared" si="140"/>
        <v>0</v>
      </c>
      <c r="V238">
        <f t="shared" si="140"/>
        <v>0</v>
      </c>
      <c r="W238">
        <f t="shared" si="140"/>
        <v>0</v>
      </c>
      <c r="Y238">
        <f t="shared" si="142"/>
        <v>0</v>
      </c>
      <c r="Z238">
        <f t="shared" si="141"/>
        <v>6</v>
      </c>
      <c r="AA238">
        <f t="shared" si="141"/>
        <v>0</v>
      </c>
      <c r="AB238">
        <f t="shared" si="141"/>
        <v>0</v>
      </c>
      <c r="AC238">
        <f t="shared" si="141"/>
        <v>0</v>
      </c>
      <c r="AD238">
        <f t="shared" si="141"/>
        <v>0</v>
      </c>
      <c r="AE238">
        <f t="shared" si="141"/>
        <v>0</v>
      </c>
      <c r="AF238">
        <f t="shared" si="141"/>
        <v>0</v>
      </c>
    </row>
    <row r="239" spans="1:41" x14ac:dyDescent="0.3">
      <c r="A239">
        <v>4</v>
      </c>
      <c r="B239" s="63" t="s">
        <v>13</v>
      </c>
      <c r="C239" t="str">
        <f ca="1">IFERROR(INDEX(OFFSET(Declarations!$A$76:$I$76,(LEN(B239)-1)*21,0),1,VLOOKUP(LEFT(B239,1),Declarations!$A$8:$C$15,3,FALSE)),"")</f>
        <v>SAMRA RICHARDSON</v>
      </c>
      <c r="D239" t="str">
        <f>IFERROR(VLOOKUP(LEFT(B239,1),Declarations!$A$8:$C$15,2,FALSE),"")</f>
        <v>Middlesex</v>
      </c>
      <c r="E239" s="63">
        <v>34.07</v>
      </c>
      <c r="F239">
        <v>13</v>
      </c>
      <c r="I239">
        <v>4</v>
      </c>
      <c r="J239" s="63" t="s">
        <v>45</v>
      </c>
      <c r="K239" t="str">
        <f ca="1">IFERROR(INDEX(OFFSET(Declarations!$A$76:$I$76,(LEN(J239)-1)*21,0),1,VLOOKUP(LEFT(J239,1),Declarations!$A$8:$C$15,3,FALSE)),"")</f>
        <v>Ella Macara</v>
      </c>
      <c r="L239" t="str">
        <f>IFERROR(VLOOKUP(LEFT(J239,1),Declarations!$A$8:$C$15,2,FALSE),"")</f>
        <v>Sussex</v>
      </c>
      <c r="M239" s="63">
        <v>23.95</v>
      </c>
      <c r="N239">
        <v>5</v>
      </c>
      <c r="P239">
        <f t="shared" si="143"/>
        <v>0</v>
      </c>
      <c r="Q239">
        <f t="shared" si="140"/>
        <v>0</v>
      </c>
      <c r="R239">
        <f t="shared" si="140"/>
        <v>0</v>
      </c>
      <c r="S239">
        <f t="shared" si="140"/>
        <v>0</v>
      </c>
      <c r="T239">
        <f t="shared" si="140"/>
        <v>13</v>
      </c>
      <c r="U239">
        <f t="shared" si="140"/>
        <v>0</v>
      </c>
      <c r="V239">
        <f t="shared" si="140"/>
        <v>0</v>
      </c>
      <c r="W239">
        <f t="shared" si="140"/>
        <v>0</v>
      </c>
      <c r="Y239">
        <f t="shared" si="142"/>
        <v>0</v>
      </c>
      <c r="Z239">
        <f t="shared" si="141"/>
        <v>0</v>
      </c>
      <c r="AA239">
        <f t="shared" si="141"/>
        <v>0</v>
      </c>
      <c r="AB239">
        <f t="shared" si="141"/>
        <v>0</v>
      </c>
      <c r="AC239">
        <f t="shared" si="141"/>
        <v>0</v>
      </c>
      <c r="AD239">
        <f t="shared" si="141"/>
        <v>0</v>
      </c>
      <c r="AE239">
        <f t="shared" si="141"/>
        <v>0</v>
      </c>
      <c r="AF239">
        <f t="shared" si="141"/>
        <v>5</v>
      </c>
    </row>
    <row r="240" spans="1:41" x14ac:dyDescent="0.3">
      <c r="A240">
        <v>5</v>
      </c>
      <c r="B240" s="63" t="s">
        <v>15</v>
      </c>
      <c r="C240" t="str">
        <f ca="1">IFERROR(INDEX(OFFSET(Declarations!$A$76:$I$76,(LEN(B240)-1)*21,0),1,VLOOKUP(LEFT(B240,1),Declarations!$A$8:$C$15,3,FALSE)),"")</f>
        <v>Lily Cain-Jones</v>
      </c>
      <c r="D240" t="str">
        <f>IFERROR(VLOOKUP(LEFT(B240,1),Declarations!$A$8:$C$15,2,FALSE),"")</f>
        <v>Surrey</v>
      </c>
      <c r="E240" s="63">
        <v>33.74</v>
      </c>
      <c r="F240">
        <v>12</v>
      </c>
      <c r="I240">
        <v>5</v>
      </c>
      <c r="J240" s="63" t="s">
        <v>168</v>
      </c>
      <c r="K240" t="str">
        <f ca="1">IFERROR(INDEX(OFFSET(Declarations!$A$76:$I$76,(LEN(J240)-1)*21,0),1,VLOOKUP(LEFT(J240,1),Declarations!$A$8:$C$15,3,FALSE)),"")</f>
        <v>Lucy Perkins</v>
      </c>
      <c r="L240" t="str">
        <f>IFERROR(VLOOKUP(LEFT(J240,1),Declarations!$A$8:$C$15,2,FALSE),"")</f>
        <v>Bucks</v>
      </c>
      <c r="M240" s="63">
        <v>14.53</v>
      </c>
      <c r="N240">
        <v>4</v>
      </c>
      <c r="P240">
        <f t="shared" si="143"/>
        <v>0</v>
      </c>
      <c r="Q240">
        <f t="shared" si="140"/>
        <v>0</v>
      </c>
      <c r="R240">
        <f t="shared" si="140"/>
        <v>0</v>
      </c>
      <c r="S240">
        <f t="shared" si="140"/>
        <v>0</v>
      </c>
      <c r="T240">
        <f t="shared" si="140"/>
        <v>0</v>
      </c>
      <c r="U240">
        <f t="shared" si="140"/>
        <v>0</v>
      </c>
      <c r="V240">
        <f t="shared" si="140"/>
        <v>12</v>
      </c>
      <c r="W240">
        <f t="shared" si="140"/>
        <v>0</v>
      </c>
      <c r="Y240">
        <f t="shared" si="142"/>
        <v>0</v>
      </c>
      <c r="Z240">
        <f t="shared" si="141"/>
        <v>0</v>
      </c>
      <c r="AA240">
        <f t="shared" si="141"/>
        <v>0</v>
      </c>
      <c r="AB240">
        <f t="shared" si="141"/>
        <v>0</v>
      </c>
      <c r="AC240">
        <f t="shared" si="141"/>
        <v>0</v>
      </c>
      <c r="AD240">
        <f t="shared" si="141"/>
        <v>4</v>
      </c>
      <c r="AE240">
        <f t="shared" si="141"/>
        <v>0</v>
      </c>
      <c r="AF240">
        <f t="shared" si="141"/>
        <v>0</v>
      </c>
    </row>
    <row r="241" spans="1:41" x14ac:dyDescent="0.3">
      <c r="A241">
        <v>6</v>
      </c>
      <c r="B241" s="63" t="s">
        <v>17</v>
      </c>
      <c r="C241" t="str">
        <f ca="1">IFERROR(INDEX(OFFSET(Declarations!$A$76:$I$76,(LEN(B241)-1)*21,0),1,VLOOKUP(LEFT(B241,1),Declarations!$A$8:$C$15,3,FALSE)),"")</f>
        <v>Chardonnay Bowles</v>
      </c>
      <c r="D241" t="str">
        <f>IFERROR(VLOOKUP(LEFT(B241,1),Declarations!$A$8:$C$15,2,FALSE),"")</f>
        <v>Sussex</v>
      </c>
      <c r="E241" s="63">
        <v>31.81</v>
      </c>
      <c r="F241">
        <v>11</v>
      </c>
      <c r="I241">
        <v>6</v>
      </c>
      <c r="J241" s="63"/>
      <c r="K241" t="str">
        <f ca="1">IFERROR(INDEX(OFFSET(Declarations!$A$76:$I$76,(LEN(J241)-1)*21,0),1,VLOOKUP(LEFT(J241,1),Declarations!$A$8:$C$15,3,FALSE)),"")</f>
        <v/>
      </c>
      <c r="L241" t="str">
        <f>IFERROR(VLOOKUP(LEFT(J241,1),Declarations!$A$8:$C$15,2,FALSE),"")</f>
        <v/>
      </c>
      <c r="M241" s="63"/>
      <c r="N241">
        <v>3</v>
      </c>
      <c r="P241">
        <f t="shared" si="143"/>
        <v>0</v>
      </c>
      <c r="Q241">
        <f t="shared" si="140"/>
        <v>0</v>
      </c>
      <c r="R241">
        <f t="shared" si="140"/>
        <v>0</v>
      </c>
      <c r="S241">
        <f t="shared" si="140"/>
        <v>0</v>
      </c>
      <c r="T241">
        <f t="shared" si="140"/>
        <v>0</v>
      </c>
      <c r="U241">
        <f t="shared" si="140"/>
        <v>0</v>
      </c>
      <c r="V241">
        <f t="shared" si="140"/>
        <v>0</v>
      </c>
      <c r="W241">
        <f t="shared" si="140"/>
        <v>11</v>
      </c>
      <c r="Y241">
        <f t="shared" si="142"/>
        <v>0</v>
      </c>
      <c r="Z241">
        <f t="shared" si="141"/>
        <v>0</v>
      </c>
      <c r="AA241">
        <f t="shared" si="141"/>
        <v>0</v>
      </c>
      <c r="AB241">
        <f t="shared" si="141"/>
        <v>0</v>
      </c>
      <c r="AC241">
        <f t="shared" si="141"/>
        <v>0</v>
      </c>
      <c r="AD241">
        <f t="shared" si="141"/>
        <v>0</v>
      </c>
      <c r="AE241">
        <f t="shared" si="141"/>
        <v>0</v>
      </c>
      <c r="AF241">
        <f t="shared" si="141"/>
        <v>0</v>
      </c>
    </row>
    <row r="242" spans="1:41" x14ac:dyDescent="0.3">
      <c r="A242">
        <v>7</v>
      </c>
      <c r="B242" s="63" t="s">
        <v>11</v>
      </c>
      <c r="C242" t="str">
        <f ca="1">IFERROR(INDEX(OFFSET(Declarations!$A$76:$I$76,(LEN(B242)-1)*21,0),1,VLOOKUP(LEFT(B242,1),Declarations!$A$8:$C$15,3,FALSE)),"")</f>
        <v>Mia Bonner</v>
      </c>
      <c r="D242" t="str">
        <f>IFERROR(VLOOKUP(LEFT(B242,1),Declarations!$A$8:$C$15,2,FALSE),"")</f>
        <v>Kent</v>
      </c>
      <c r="E242" s="63">
        <v>27.39</v>
      </c>
      <c r="F242">
        <v>10</v>
      </c>
      <c r="I242">
        <v>7</v>
      </c>
      <c r="J242" s="63"/>
      <c r="K242" t="str">
        <f ca="1">IFERROR(INDEX(OFFSET(Declarations!$A$76:$I$76,(LEN(J242)-1)*21,0),1,VLOOKUP(LEFT(J242,1),Declarations!$A$8:$C$15,3,FALSE)),"")</f>
        <v/>
      </c>
      <c r="L242" t="str">
        <f>IFERROR(VLOOKUP(LEFT(J242,1),Declarations!$A$8:$C$15,2,FALSE),"")</f>
        <v/>
      </c>
      <c r="M242" s="63"/>
      <c r="N242">
        <v>2</v>
      </c>
      <c r="P242">
        <f t="shared" si="143"/>
        <v>0</v>
      </c>
      <c r="Q242">
        <f t="shared" si="140"/>
        <v>0</v>
      </c>
      <c r="R242">
        <f t="shared" si="140"/>
        <v>0</v>
      </c>
      <c r="S242">
        <f t="shared" si="140"/>
        <v>10</v>
      </c>
      <c r="T242">
        <f t="shared" si="140"/>
        <v>0</v>
      </c>
      <c r="U242">
        <f t="shared" si="140"/>
        <v>0</v>
      </c>
      <c r="V242">
        <f t="shared" si="140"/>
        <v>0</v>
      </c>
      <c r="W242">
        <f t="shared" si="140"/>
        <v>0</v>
      </c>
      <c r="Y242">
        <f t="shared" si="142"/>
        <v>0</v>
      </c>
      <c r="Z242">
        <f t="shared" si="141"/>
        <v>0</v>
      </c>
      <c r="AA242">
        <f t="shared" si="141"/>
        <v>0</v>
      </c>
      <c r="AB242">
        <f t="shared" si="141"/>
        <v>0</v>
      </c>
      <c r="AC242">
        <f t="shared" si="141"/>
        <v>0</v>
      </c>
      <c r="AD242">
        <f t="shared" si="141"/>
        <v>0</v>
      </c>
      <c r="AE242">
        <f t="shared" si="141"/>
        <v>0</v>
      </c>
      <c r="AF242">
        <f t="shared" si="141"/>
        <v>0</v>
      </c>
    </row>
    <row r="243" spans="1:41" x14ac:dyDescent="0.3">
      <c r="A243">
        <v>8</v>
      </c>
      <c r="B243" s="63" t="s">
        <v>144</v>
      </c>
      <c r="C243" t="str">
        <f ca="1">IFERROR(INDEX(OFFSET(Declarations!$A$76:$I$76,(LEN(B243)-1)*21,0),1,VLOOKUP(LEFT(B243,1),Declarations!$A$8:$C$15,3,FALSE)),"")</f>
        <v>Katie Webb</v>
      </c>
      <c r="D243" t="str">
        <f>IFERROR(VLOOKUP(LEFT(B243,1),Declarations!$A$8:$C$15,2,FALSE),"")</f>
        <v>Herts</v>
      </c>
      <c r="E243" s="63">
        <v>22.76</v>
      </c>
      <c r="F243">
        <v>9</v>
      </c>
      <c r="I243">
        <v>8</v>
      </c>
      <c r="J243" s="63"/>
      <c r="K243" t="str">
        <f ca="1">IFERROR(INDEX(OFFSET(Declarations!$A$76:$I$76,(LEN(J243)-1)*21,0),1,VLOOKUP(LEFT(J243,1),Declarations!$A$8:$C$15,3,FALSE)),"")</f>
        <v/>
      </c>
      <c r="L243" t="str">
        <f>IFERROR(VLOOKUP(LEFT(J243,1),Declarations!$A$8:$C$15,2,FALSE),"")</f>
        <v/>
      </c>
      <c r="M243" s="63"/>
      <c r="N243">
        <v>1</v>
      </c>
      <c r="P243">
        <f t="shared" si="143"/>
        <v>0</v>
      </c>
      <c r="Q243">
        <f t="shared" si="140"/>
        <v>0</v>
      </c>
      <c r="R243">
        <f t="shared" si="140"/>
        <v>9</v>
      </c>
      <c r="S243">
        <f t="shared" si="140"/>
        <v>0</v>
      </c>
      <c r="T243">
        <f t="shared" si="140"/>
        <v>0</v>
      </c>
      <c r="U243">
        <f t="shared" si="140"/>
        <v>0</v>
      </c>
      <c r="V243">
        <f t="shared" si="140"/>
        <v>0</v>
      </c>
      <c r="W243">
        <f t="shared" si="140"/>
        <v>0</v>
      </c>
      <c r="Y243">
        <f t="shared" si="142"/>
        <v>0</v>
      </c>
      <c r="Z243">
        <f t="shared" si="141"/>
        <v>0</v>
      </c>
      <c r="AA243">
        <f t="shared" si="141"/>
        <v>0</v>
      </c>
      <c r="AB243">
        <f t="shared" si="141"/>
        <v>0</v>
      </c>
      <c r="AC243">
        <f t="shared" si="141"/>
        <v>0</v>
      </c>
      <c r="AD243">
        <f t="shared" si="141"/>
        <v>0</v>
      </c>
      <c r="AE243">
        <f t="shared" si="141"/>
        <v>0</v>
      </c>
      <c r="AF243">
        <f t="shared" si="141"/>
        <v>0</v>
      </c>
    </row>
    <row r="244" spans="1:41" x14ac:dyDescent="0.3">
      <c r="P244">
        <f>SUM(P236:P243)</f>
        <v>16</v>
      </c>
      <c r="Q244">
        <f t="shared" ref="Q244:W244" si="144">SUM(Q236:Q243)</f>
        <v>14</v>
      </c>
      <c r="R244">
        <f t="shared" si="144"/>
        <v>9</v>
      </c>
      <c r="S244">
        <f t="shared" si="144"/>
        <v>10</v>
      </c>
      <c r="T244">
        <f t="shared" si="144"/>
        <v>13</v>
      </c>
      <c r="U244">
        <f t="shared" si="144"/>
        <v>15</v>
      </c>
      <c r="V244">
        <f t="shared" si="144"/>
        <v>12</v>
      </c>
      <c r="W244">
        <f t="shared" si="144"/>
        <v>11</v>
      </c>
      <c r="Y244">
        <f>SUM(Y236:Y243)</f>
        <v>8</v>
      </c>
      <c r="Z244">
        <f t="shared" ref="Z244:AF244" si="145">SUM(Z236:Z243)</f>
        <v>6</v>
      </c>
      <c r="AA244">
        <f t="shared" si="145"/>
        <v>0</v>
      </c>
      <c r="AB244">
        <f t="shared" si="145"/>
        <v>0</v>
      </c>
      <c r="AC244">
        <f t="shared" si="145"/>
        <v>7</v>
      </c>
      <c r="AD244">
        <f t="shared" si="145"/>
        <v>4</v>
      </c>
      <c r="AE244">
        <f t="shared" si="145"/>
        <v>0</v>
      </c>
      <c r="AF244">
        <f t="shared" si="145"/>
        <v>5</v>
      </c>
      <c r="AH244">
        <f>P244+Y244</f>
        <v>24</v>
      </c>
      <c r="AI244">
        <f t="shared" ref="AI244:AO244" si="146">Q244+Z244</f>
        <v>20</v>
      </c>
      <c r="AJ244">
        <f t="shared" si="146"/>
        <v>9</v>
      </c>
      <c r="AK244">
        <f t="shared" si="146"/>
        <v>10</v>
      </c>
      <c r="AL244">
        <f t="shared" si="146"/>
        <v>20</v>
      </c>
      <c r="AM244">
        <f t="shared" si="146"/>
        <v>19</v>
      </c>
      <c r="AN244">
        <f t="shared" si="146"/>
        <v>12</v>
      </c>
      <c r="AO244">
        <f t="shared" si="146"/>
        <v>16</v>
      </c>
    </row>
    <row r="246" spans="1:41" x14ac:dyDescent="0.3">
      <c r="A246" s="1" t="s">
        <v>132</v>
      </c>
      <c r="B246" s="1"/>
      <c r="C246" s="1"/>
      <c r="D246" s="1"/>
      <c r="E246" s="1"/>
    </row>
    <row r="247" spans="1:41" x14ac:dyDescent="0.3">
      <c r="A247" s="1" t="s">
        <v>133</v>
      </c>
      <c r="B247" s="1"/>
      <c r="C247" s="1" t="s">
        <v>134</v>
      </c>
      <c r="D247" s="1" t="s">
        <v>5</v>
      </c>
      <c r="E247" s="1" t="s">
        <v>135</v>
      </c>
    </row>
  </sheetData>
  <pageMargins left="0.7" right="0.7" top="0.75" bottom="0.75" header="0.3" footer="0.3"/>
  <pageSetup scale="2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Declarations</vt:lpstr>
      <vt:lpstr>Results - Men</vt:lpstr>
      <vt:lpstr>Results - Women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RobHewes</dc:creator>
  <cp:lastModifiedBy>Rob Hewes</cp:lastModifiedBy>
  <cp:lastPrinted>2019-07-21T19:06:32Z</cp:lastPrinted>
  <dcterms:created xsi:type="dcterms:W3CDTF">2018-02-18T11:20:02Z</dcterms:created>
  <dcterms:modified xsi:type="dcterms:W3CDTF">2019-07-23T08:38:27Z</dcterms:modified>
</cp:coreProperties>
</file>